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Review\2017-18\Data\Division Reports\Career &amp; Technical Education\"/>
    </mc:Choice>
  </mc:AlternateContent>
  <bookViews>
    <workbookView xWindow="0" yWindow="0" windowWidth="19200" windowHeight="12180" activeTab="1"/>
  </bookViews>
  <sheets>
    <sheet name="Student Characteristics" sheetId="1" r:id="rId1"/>
    <sheet name="Success Rates by Course" sheetId="2" r:id="rId2"/>
    <sheet name="Success Rates by DE" sheetId="3" r:id="rId3"/>
    <sheet name="Success Rates by Demographics" sheetId="4" r:id="rId4"/>
    <sheet name="Awards" sheetId="5" r:id="rId5"/>
    <sheet name="Productivity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3" i="1"/>
  <c r="I34" i="1"/>
  <c r="I33" i="1"/>
  <c r="G34" i="1"/>
  <c r="G33" i="1"/>
  <c r="E34" i="1"/>
  <c r="E33" i="1"/>
  <c r="C34" i="1"/>
  <c r="C33" i="1"/>
  <c r="C27" i="1"/>
  <c r="C28" i="1"/>
  <c r="C29" i="1"/>
  <c r="C30" i="1"/>
  <c r="C26" i="1"/>
  <c r="E27" i="1"/>
  <c r="E28" i="1"/>
  <c r="E29" i="1"/>
  <c r="E30" i="1"/>
  <c r="E26" i="1"/>
  <c r="G27" i="1"/>
  <c r="G28" i="1"/>
  <c r="G29" i="1"/>
  <c r="G30" i="1"/>
  <c r="G26" i="1"/>
  <c r="I27" i="1"/>
  <c r="I28" i="1"/>
  <c r="I29" i="1"/>
  <c r="I30" i="1"/>
  <c r="I26" i="1"/>
  <c r="K27" i="1"/>
  <c r="K28" i="1"/>
  <c r="K29" i="1"/>
  <c r="K30" i="1"/>
  <c r="K26" i="1"/>
  <c r="K21" i="1"/>
  <c r="K22" i="1"/>
  <c r="K23" i="1"/>
  <c r="K20" i="1"/>
  <c r="I21" i="1"/>
  <c r="I22" i="1"/>
  <c r="I23" i="1"/>
  <c r="I20" i="1"/>
  <c r="G21" i="1"/>
  <c r="G22" i="1"/>
  <c r="G23" i="1"/>
  <c r="G20" i="1"/>
  <c r="E21" i="1"/>
  <c r="E22" i="1"/>
  <c r="E23" i="1"/>
  <c r="E20" i="1"/>
  <c r="C21" i="1"/>
  <c r="C22" i="1"/>
  <c r="C23" i="1"/>
  <c r="C20" i="1"/>
  <c r="K10" i="1"/>
  <c r="K11" i="1"/>
  <c r="K12" i="1"/>
  <c r="K13" i="1"/>
  <c r="K15" i="1"/>
  <c r="K16" i="1"/>
  <c r="K17" i="1"/>
  <c r="K9" i="1"/>
  <c r="I10" i="1"/>
  <c r="I11" i="1"/>
  <c r="I12" i="1"/>
  <c r="I13" i="1"/>
  <c r="I15" i="1"/>
  <c r="I16" i="1"/>
  <c r="I17" i="1"/>
  <c r="I9" i="1"/>
  <c r="G10" i="1"/>
  <c r="G11" i="1"/>
  <c r="G12" i="1"/>
  <c r="G13" i="1"/>
  <c r="G15" i="1"/>
  <c r="G16" i="1"/>
  <c r="G17" i="1"/>
  <c r="G9" i="1"/>
  <c r="E10" i="1"/>
  <c r="E11" i="1"/>
  <c r="E12" i="1"/>
  <c r="E13" i="1"/>
  <c r="E15" i="1"/>
  <c r="E16" i="1"/>
  <c r="E17" i="1"/>
  <c r="E9" i="1"/>
  <c r="C10" i="1"/>
  <c r="C11" i="1"/>
  <c r="C12" i="1"/>
  <c r="C13" i="1"/>
  <c r="C14" i="1"/>
  <c r="C15" i="1"/>
  <c r="C16" i="1"/>
  <c r="C17" i="1"/>
  <c r="C9" i="1"/>
  <c r="L10" i="1"/>
  <c r="K4" i="1"/>
  <c r="K5" i="1"/>
  <c r="I4" i="1"/>
  <c r="I5" i="1"/>
  <c r="G4" i="1"/>
  <c r="G5" i="1"/>
  <c r="G6" i="1"/>
  <c r="E4" i="1"/>
  <c r="E5" i="1"/>
  <c r="E6" i="1"/>
  <c r="C4" i="1"/>
  <c r="C5" i="1"/>
  <c r="C6" i="1"/>
  <c r="J35" i="1"/>
  <c r="K35" i="1" s="1"/>
  <c r="H35" i="1"/>
  <c r="I35" i="1" s="1"/>
  <c r="F35" i="1"/>
  <c r="G35" i="1" s="1"/>
  <c r="D35" i="1"/>
  <c r="E35" i="1" s="1"/>
  <c r="B35" i="1"/>
  <c r="C35" i="1" s="1"/>
  <c r="L34" i="1"/>
  <c r="L33" i="1"/>
  <c r="J31" i="1"/>
  <c r="K31" i="1" s="1"/>
  <c r="H31" i="1"/>
  <c r="I31" i="1" s="1"/>
  <c r="F31" i="1"/>
  <c r="G31" i="1" s="1"/>
  <c r="D31" i="1"/>
  <c r="E31" i="1" s="1"/>
  <c r="B31" i="1"/>
  <c r="C31" i="1" s="1"/>
  <c r="L30" i="1"/>
  <c r="L29" i="1"/>
  <c r="L28" i="1"/>
  <c r="L27" i="1"/>
  <c r="L26" i="1"/>
  <c r="J24" i="1"/>
  <c r="K24" i="1" s="1"/>
  <c r="H24" i="1"/>
  <c r="I24" i="1" s="1"/>
  <c r="F24" i="1"/>
  <c r="G24" i="1" s="1"/>
  <c r="D24" i="1"/>
  <c r="E24" i="1" s="1"/>
  <c r="B24" i="1"/>
  <c r="C24" i="1" s="1"/>
  <c r="L23" i="1"/>
  <c r="L22" i="1"/>
  <c r="L21" i="1"/>
  <c r="L20" i="1"/>
  <c r="J18" i="1"/>
  <c r="K18" i="1" s="1"/>
  <c r="H18" i="1"/>
  <c r="I18" i="1" s="1"/>
  <c r="F18" i="1"/>
  <c r="G18" i="1" s="1"/>
  <c r="D18" i="1"/>
  <c r="E18" i="1" s="1"/>
  <c r="B18" i="1"/>
  <c r="C18" i="1" s="1"/>
  <c r="L17" i="1"/>
  <c r="L16" i="1"/>
  <c r="L15" i="1"/>
  <c r="L13" i="1"/>
  <c r="L12" i="1"/>
  <c r="L11" i="1"/>
  <c r="L9" i="1"/>
  <c r="J7" i="1"/>
  <c r="K7" i="1" s="1"/>
  <c r="H7" i="1"/>
  <c r="I7" i="1" s="1"/>
  <c r="F7" i="1"/>
  <c r="G7" i="1" s="1"/>
  <c r="D7" i="1"/>
  <c r="E7" i="1" s="1"/>
  <c r="B7" i="1"/>
  <c r="C7" i="1" s="1"/>
  <c r="L5" i="1"/>
  <c r="L4" i="1"/>
  <c r="L35" i="1" l="1"/>
  <c r="L31" i="1"/>
  <c r="L24" i="1"/>
  <c r="L18" i="1"/>
  <c r="L7" i="1"/>
</calcChain>
</file>

<file path=xl/sharedStrings.xml><?xml version="1.0" encoding="utf-8"?>
<sst xmlns="http://schemas.openxmlformats.org/spreadsheetml/2006/main" count="476" uniqueCount="87">
  <si>
    <t>Gender</t>
  </si>
  <si>
    <t>Fall 2012</t>
  </si>
  <si>
    <t>Fall 2013</t>
  </si>
  <si>
    <t>Fall 2014</t>
  </si>
  <si>
    <t>Fall 2015</t>
  </si>
  <si>
    <t>Fall 2016</t>
  </si>
  <si>
    <t>5-Year Change</t>
  </si>
  <si>
    <t>Female</t>
  </si>
  <si>
    <t>Male</t>
  </si>
  <si>
    <t>Unknown</t>
  </si>
  <si>
    <t>Total</t>
  </si>
  <si>
    <t>Race/Ethnicity</t>
  </si>
  <si>
    <t>African-American/Non-Hispanic</t>
  </si>
  <si>
    <t>American Indian/Alaskan Native</t>
  </si>
  <si>
    <t>--</t>
  </si>
  <si>
    <t>Asian</t>
  </si>
  <si>
    <t>Filipino</t>
  </si>
  <si>
    <t>Hispanic</t>
  </si>
  <si>
    <t>Pacific Islander</t>
  </si>
  <si>
    <t>White</t>
  </si>
  <si>
    <t>Multiple Races</t>
  </si>
  <si>
    <t>Unknown/Non-Respondent</t>
  </si>
  <si>
    <t>Age</t>
  </si>
  <si>
    <t>&lt;20 years</t>
  </si>
  <si>
    <t>20-24 years</t>
  </si>
  <si>
    <t>25-39 years</t>
  </si>
  <si>
    <t>40+ years</t>
  </si>
  <si>
    <t>Educational Goal (Condensed Categories)</t>
  </si>
  <si>
    <t>Transfer with Degree</t>
  </si>
  <si>
    <t>Transfer without Degree</t>
  </si>
  <si>
    <t>Degree Only</t>
  </si>
  <si>
    <t>Certificate Only</t>
  </si>
  <si>
    <t>Other</t>
  </si>
  <si>
    <t>Full-Time/Part-Time Status</t>
  </si>
  <si>
    <t>Full-time (12 or more units)</t>
  </si>
  <si>
    <t>Graphic Design
Student Characteristics</t>
  </si>
  <si>
    <t>Program</t>
  </si>
  <si>
    <t>Term</t>
  </si>
  <si>
    <t>Success Rate</t>
  </si>
  <si>
    <t>Course</t>
  </si>
  <si>
    <t>Graphic Design
Success and Retention Rates by Course</t>
  </si>
  <si>
    <t>Graphic Design</t>
  </si>
  <si>
    <t>GD-105 : Fundamentals of Digital Media</t>
  </si>
  <si>
    <t>GD-110 : Graphic Design Principles</t>
  </si>
  <si>
    <t>GD-125 : Typography</t>
  </si>
  <si>
    <t>GD-126 : Adobe Photoshop Digital Imag</t>
  </si>
  <si>
    <t>GD-129 : Page Layout</t>
  </si>
  <si>
    <t>GD-199 : Special Studies/Projects GD</t>
  </si>
  <si>
    <t>GD-210 : Digital Photography I</t>
  </si>
  <si>
    <t>GD-217 : Web Graphics</t>
  </si>
  <si>
    <t>GD-225 : Digital Illustration</t>
  </si>
  <si>
    <t>GD-230 : Graphic Design Work Experience</t>
  </si>
  <si>
    <t>Location</t>
  </si>
  <si>
    <t>On-Campus</t>
  </si>
  <si>
    <t>Less Than 50% Online</t>
  </si>
  <si>
    <t>100% Online</t>
  </si>
  <si>
    <t>Ethnicity</t>
  </si>
  <si>
    <t>African-American Non-Hispanic</t>
  </si>
  <si>
    <t>American Indian/ Alaskan Native</t>
  </si>
  <si>
    <t>White                 Non-Hispanic</t>
  </si>
  <si>
    <t>Multiple Races/               Ethnicities</t>
  </si>
  <si>
    <t>Unknown/ Non-Respondent</t>
  </si>
  <si>
    <t>Primary Section Count</t>
  </si>
  <si>
    <t>WSCH</t>
  </si>
  <si>
    <t>Census WSCH/FTEF</t>
  </si>
  <si>
    <t>Census Credit FTES</t>
  </si>
  <si>
    <t>Total FTEF</t>
  </si>
  <si>
    <t>Load Cushion</t>
  </si>
  <si>
    <t>Census FTES/FTEF</t>
  </si>
  <si>
    <t>Census Enrollment</t>
  </si>
  <si>
    <t>Capacity</t>
  </si>
  <si>
    <t>Fill Rate</t>
  </si>
  <si>
    <t>Certificates Awarded</t>
  </si>
  <si>
    <t>2012-13</t>
  </si>
  <si>
    <t>2013-14</t>
  </si>
  <si>
    <t>2014-15</t>
  </si>
  <si>
    <t>2015-16</t>
  </si>
  <si>
    <t>2016-17</t>
  </si>
  <si>
    <t>Degrees Awarded</t>
  </si>
  <si>
    <t>Enrollment</t>
  </si>
  <si>
    <t>Retained</t>
  </si>
  <si>
    <t>Retention Rate</t>
  </si>
  <si>
    <t>Successful</t>
  </si>
  <si>
    <t>Course GPA</t>
  </si>
  <si>
    <t>Awards</t>
  </si>
  <si>
    <t>Academic Year</t>
  </si>
  <si>
    <t>Less than full-time (less than 12 units)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</si>
</sst>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3" fontId="0" fillId="0" borderId="2" xfId="0" applyNumberFormat="1" applyBorder="1" applyAlignment="1">
      <alignment horizontal="center"/>
    </xf>
    <xf numFmtId="9" fontId="0" fillId="0" borderId="2" xfId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9" fontId="3" fillId="0" borderId="2" xfId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2" xfId="0" quotePrefix="1" applyNumberFormat="1" applyBorder="1" applyAlignment="1">
      <alignment horizontal="center"/>
    </xf>
    <xf numFmtId="9" fontId="0" fillId="0" borderId="2" xfId="1" quotePrefix="1" applyFont="1" applyBorder="1" applyAlignment="1">
      <alignment horizontal="center"/>
    </xf>
    <xf numFmtId="0" fontId="0" fillId="0" borderId="2" xfId="0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9" fontId="0" fillId="4" borderId="2" xfId="0" applyNumberFormat="1" applyFill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3" fontId="0" fillId="0" borderId="2" xfId="0" quotePrefix="1" applyNumberFormat="1" applyBorder="1" applyAlignment="1">
      <alignment horizontal="center" vertical="center"/>
    </xf>
    <xf numFmtId="9" fontId="0" fillId="4" borderId="2" xfId="0" quotePrefix="1" applyNumberFormat="1" applyFill="1" applyBorder="1" applyAlignment="1">
      <alignment horizontal="center" vertical="center"/>
    </xf>
    <xf numFmtId="9" fontId="0" fillId="0" borderId="2" xfId="0" quotePrefix="1" applyNumberFormat="1" applyBorder="1" applyAlignment="1">
      <alignment horizontal="center" vertical="center"/>
    </xf>
    <xf numFmtId="2" fontId="0" fillId="4" borderId="2" xfId="0" quotePrefix="1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9" fontId="0" fillId="4" borderId="2" xfId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3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9" fontId="0" fillId="4" borderId="2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3" fontId="0" fillId="0" borderId="2" xfId="0" applyNumberFormat="1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O20" sqref="O20"/>
    </sheetView>
  </sheetViews>
  <sheetFormatPr defaultRowHeight="15" x14ac:dyDescent="0.25"/>
  <cols>
    <col min="1" max="1" width="30" style="40" customWidth="1"/>
    <col min="2" max="12" width="8.28515625" customWidth="1"/>
  </cols>
  <sheetData>
    <row r="1" spans="1:12" x14ac:dyDescent="0.25">
      <c r="A1" s="47" t="s">
        <v>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30" x14ac:dyDescent="0.25">
      <c r="A3" s="41" t="s">
        <v>0</v>
      </c>
      <c r="B3" s="50" t="s">
        <v>1</v>
      </c>
      <c r="C3" s="50"/>
      <c r="D3" s="50" t="s">
        <v>2</v>
      </c>
      <c r="E3" s="50"/>
      <c r="F3" s="50" t="s">
        <v>3</v>
      </c>
      <c r="G3" s="50"/>
      <c r="H3" s="50" t="s">
        <v>4</v>
      </c>
      <c r="I3" s="50"/>
      <c r="J3" s="50" t="s">
        <v>5</v>
      </c>
      <c r="K3" s="50"/>
      <c r="L3" s="1" t="s">
        <v>6</v>
      </c>
    </row>
    <row r="4" spans="1:12" x14ac:dyDescent="0.25">
      <c r="A4" s="29" t="s">
        <v>7</v>
      </c>
      <c r="B4" s="2">
        <v>75</v>
      </c>
      <c r="C4" s="3">
        <f t="shared" ref="C4:C6" si="0">B4/173</f>
        <v>0.43352601156069365</v>
      </c>
      <c r="D4" s="2">
        <v>70</v>
      </c>
      <c r="E4" s="3">
        <f t="shared" ref="E4:E6" si="1">D4/178</f>
        <v>0.39325842696629215</v>
      </c>
      <c r="F4" s="2">
        <v>62</v>
      </c>
      <c r="G4" s="3">
        <f t="shared" ref="G4:G6" si="2">F4/161</f>
        <v>0.38509316770186336</v>
      </c>
      <c r="H4" s="2">
        <v>66</v>
      </c>
      <c r="I4" s="3">
        <f t="shared" ref="I4:I5" si="3">H4/162</f>
        <v>0.40740740740740738</v>
      </c>
      <c r="J4" s="2">
        <v>64</v>
      </c>
      <c r="K4" s="3">
        <f t="shared" ref="K4:K5" si="4">J4/126</f>
        <v>0.50793650793650791</v>
      </c>
      <c r="L4" s="3">
        <f>(J4-B4)/B4</f>
        <v>-0.14666666666666667</v>
      </c>
    </row>
    <row r="5" spans="1:12" x14ac:dyDescent="0.25">
      <c r="A5" s="29" t="s">
        <v>8</v>
      </c>
      <c r="B5" s="2">
        <v>97</v>
      </c>
      <c r="C5" s="3">
        <f t="shared" si="0"/>
        <v>0.56069364161849711</v>
      </c>
      <c r="D5" s="2">
        <v>105</v>
      </c>
      <c r="E5" s="3">
        <f t="shared" si="1"/>
        <v>0.5898876404494382</v>
      </c>
      <c r="F5" s="2">
        <v>98</v>
      </c>
      <c r="G5" s="3">
        <f t="shared" si="2"/>
        <v>0.60869565217391308</v>
      </c>
      <c r="H5" s="2">
        <v>96</v>
      </c>
      <c r="I5" s="3">
        <f t="shared" si="3"/>
        <v>0.59259259259259256</v>
      </c>
      <c r="J5" s="2">
        <v>62</v>
      </c>
      <c r="K5" s="3">
        <f t="shared" si="4"/>
        <v>0.49206349206349204</v>
      </c>
      <c r="L5" s="3">
        <f t="shared" ref="L5:L7" si="5">(J5-B5)/B5</f>
        <v>-0.36082474226804123</v>
      </c>
    </row>
    <row r="6" spans="1:12" x14ac:dyDescent="0.25">
      <c r="A6" s="29" t="s">
        <v>9</v>
      </c>
      <c r="B6" s="2">
        <v>1</v>
      </c>
      <c r="C6" s="3">
        <f t="shared" si="0"/>
        <v>5.7803468208092483E-3</v>
      </c>
      <c r="D6" s="2">
        <v>3</v>
      </c>
      <c r="E6" s="3">
        <f t="shared" si="1"/>
        <v>1.6853932584269662E-2</v>
      </c>
      <c r="F6" s="2">
        <v>1</v>
      </c>
      <c r="G6" s="3">
        <f t="shared" si="2"/>
        <v>6.2111801242236021E-3</v>
      </c>
      <c r="H6" s="10" t="s">
        <v>14</v>
      </c>
      <c r="I6" s="11" t="s">
        <v>14</v>
      </c>
      <c r="J6" s="10" t="s">
        <v>14</v>
      </c>
      <c r="K6" s="11" t="s">
        <v>14</v>
      </c>
      <c r="L6" s="3">
        <v>0</v>
      </c>
    </row>
    <row r="7" spans="1:12" x14ac:dyDescent="0.25">
      <c r="A7" s="44" t="s">
        <v>10</v>
      </c>
      <c r="B7" s="2">
        <f>SUM(B4:B6)</f>
        <v>173</v>
      </c>
      <c r="C7" s="3">
        <f>B7/173</f>
        <v>1</v>
      </c>
      <c r="D7" s="2">
        <f t="shared" ref="D7:H7" si="6">SUM(D4:D6)</f>
        <v>178</v>
      </c>
      <c r="E7" s="3">
        <f>D7/178</f>
        <v>1</v>
      </c>
      <c r="F7" s="2">
        <f t="shared" si="6"/>
        <v>161</v>
      </c>
      <c r="G7" s="3">
        <f>F7/161</f>
        <v>1</v>
      </c>
      <c r="H7" s="2">
        <f t="shared" si="6"/>
        <v>162</v>
      </c>
      <c r="I7" s="3">
        <f>H7/162</f>
        <v>1</v>
      </c>
      <c r="J7" s="2">
        <f>SUM(J4:J6)</f>
        <v>126</v>
      </c>
      <c r="K7" s="3">
        <f>J7/126</f>
        <v>1</v>
      </c>
      <c r="L7" s="3">
        <f t="shared" si="5"/>
        <v>-0.27167630057803466</v>
      </c>
    </row>
    <row r="8" spans="1:12" ht="30" x14ac:dyDescent="0.25">
      <c r="A8" s="41" t="s">
        <v>11</v>
      </c>
      <c r="B8" s="50" t="s">
        <v>1</v>
      </c>
      <c r="C8" s="50"/>
      <c r="D8" s="50" t="s">
        <v>2</v>
      </c>
      <c r="E8" s="50"/>
      <c r="F8" s="50" t="s">
        <v>3</v>
      </c>
      <c r="G8" s="50"/>
      <c r="H8" s="50" t="s">
        <v>4</v>
      </c>
      <c r="I8" s="50"/>
      <c r="J8" s="50" t="s">
        <v>5</v>
      </c>
      <c r="K8" s="50"/>
      <c r="L8" s="1" t="s">
        <v>6</v>
      </c>
    </row>
    <row r="9" spans="1:12" x14ac:dyDescent="0.25">
      <c r="A9" s="29" t="s">
        <v>12</v>
      </c>
      <c r="B9" s="2">
        <v>9</v>
      </c>
      <c r="C9" s="3">
        <f>B9/173</f>
        <v>5.2023121387283239E-2</v>
      </c>
      <c r="D9" s="2">
        <v>8</v>
      </c>
      <c r="E9" s="3">
        <f>D9/178</f>
        <v>4.49438202247191E-2</v>
      </c>
      <c r="F9" s="2">
        <v>10</v>
      </c>
      <c r="G9" s="3">
        <f>F9/161</f>
        <v>6.2111801242236024E-2</v>
      </c>
      <c r="H9" s="2">
        <v>5</v>
      </c>
      <c r="I9" s="3">
        <f>H9/162</f>
        <v>3.0864197530864196E-2</v>
      </c>
      <c r="J9" s="2">
        <v>6</v>
      </c>
      <c r="K9" s="3">
        <f>J9/126</f>
        <v>4.7619047619047616E-2</v>
      </c>
      <c r="L9" s="3">
        <f t="shared" ref="L9:L18" si="7">(J9-B9)/B9</f>
        <v>-0.33333333333333331</v>
      </c>
    </row>
    <row r="10" spans="1:12" x14ac:dyDescent="0.25">
      <c r="A10" s="29" t="s">
        <v>13</v>
      </c>
      <c r="B10" s="2">
        <v>1</v>
      </c>
      <c r="C10" s="3">
        <f t="shared" ref="C10:C35" si="8">B10/173</f>
        <v>5.7803468208092483E-3</v>
      </c>
      <c r="D10" s="2">
        <v>1</v>
      </c>
      <c r="E10" s="3">
        <f t="shared" ref="E10:E35" si="9">D10/178</f>
        <v>5.6179775280898875E-3</v>
      </c>
      <c r="F10" s="2">
        <v>1</v>
      </c>
      <c r="G10" s="3">
        <f t="shared" ref="G10:G35" si="10">F10/161</f>
        <v>6.2111801242236021E-3</v>
      </c>
      <c r="H10" s="2">
        <v>1</v>
      </c>
      <c r="I10" s="3">
        <f t="shared" ref="I10:I35" si="11">H10/162</f>
        <v>6.1728395061728392E-3</v>
      </c>
      <c r="J10" s="2">
        <v>1</v>
      </c>
      <c r="K10" s="3">
        <f t="shared" ref="K10:K35" si="12">J10/126</f>
        <v>7.9365079365079361E-3</v>
      </c>
      <c r="L10" s="3">
        <f t="shared" si="7"/>
        <v>0</v>
      </c>
    </row>
    <row r="11" spans="1:12" x14ac:dyDescent="0.25">
      <c r="A11" s="29" t="s">
        <v>15</v>
      </c>
      <c r="B11" s="2">
        <v>3</v>
      </c>
      <c r="C11" s="3">
        <f t="shared" si="8"/>
        <v>1.7341040462427744E-2</v>
      </c>
      <c r="D11" s="2">
        <v>4</v>
      </c>
      <c r="E11" s="3">
        <f t="shared" si="9"/>
        <v>2.247191011235955E-2</v>
      </c>
      <c r="F11" s="2">
        <v>1</v>
      </c>
      <c r="G11" s="3">
        <f t="shared" si="10"/>
        <v>6.2111801242236021E-3</v>
      </c>
      <c r="H11" s="2">
        <v>5</v>
      </c>
      <c r="I11" s="3">
        <f t="shared" si="11"/>
        <v>3.0864197530864196E-2</v>
      </c>
      <c r="J11" s="2">
        <v>1</v>
      </c>
      <c r="K11" s="3">
        <f t="shared" si="12"/>
        <v>7.9365079365079361E-3</v>
      </c>
      <c r="L11" s="3">
        <f t="shared" si="7"/>
        <v>-0.66666666666666663</v>
      </c>
    </row>
    <row r="12" spans="1:12" x14ac:dyDescent="0.25">
      <c r="A12" s="29" t="s">
        <v>16</v>
      </c>
      <c r="B12" s="2">
        <v>3</v>
      </c>
      <c r="C12" s="3">
        <f t="shared" si="8"/>
        <v>1.7341040462427744E-2</v>
      </c>
      <c r="D12" s="2">
        <v>2</v>
      </c>
      <c r="E12" s="3">
        <f t="shared" si="9"/>
        <v>1.1235955056179775E-2</v>
      </c>
      <c r="F12" s="2">
        <v>3</v>
      </c>
      <c r="G12" s="3">
        <f t="shared" si="10"/>
        <v>1.8633540372670808E-2</v>
      </c>
      <c r="H12" s="2">
        <v>3</v>
      </c>
      <c r="I12" s="3">
        <f t="shared" si="11"/>
        <v>1.8518518518518517E-2</v>
      </c>
      <c r="J12" s="2">
        <v>7</v>
      </c>
      <c r="K12" s="3">
        <f t="shared" si="12"/>
        <v>5.5555555555555552E-2</v>
      </c>
      <c r="L12" s="3">
        <f t="shared" si="7"/>
        <v>1.3333333333333333</v>
      </c>
    </row>
    <row r="13" spans="1:12" x14ac:dyDescent="0.25">
      <c r="A13" s="29" t="s">
        <v>17</v>
      </c>
      <c r="B13" s="2">
        <v>52</v>
      </c>
      <c r="C13" s="3">
        <f t="shared" si="8"/>
        <v>0.30057803468208094</v>
      </c>
      <c r="D13" s="2">
        <v>68</v>
      </c>
      <c r="E13" s="3">
        <f t="shared" si="9"/>
        <v>0.38202247191011235</v>
      </c>
      <c r="F13" s="2">
        <v>50</v>
      </c>
      <c r="G13" s="3">
        <f t="shared" si="10"/>
        <v>0.3105590062111801</v>
      </c>
      <c r="H13" s="2">
        <v>65</v>
      </c>
      <c r="I13" s="3">
        <f t="shared" si="11"/>
        <v>0.40123456790123457</v>
      </c>
      <c r="J13" s="2">
        <v>40</v>
      </c>
      <c r="K13" s="3">
        <f t="shared" si="12"/>
        <v>0.31746031746031744</v>
      </c>
      <c r="L13" s="3">
        <f t="shared" si="7"/>
        <v>-0.23076923076923078</v>
      </c>
    </row>
    <row r="14" spans="1:12" x14ac:dyDescent="0.25">
      <c r="A14" s="29" t="s">
        <v>18</v>
      </c>
      <c r="B14" s="2">
        <v>1</v>
      </c>
      <c r="C14" s="3">
        <f t="shared" si="8"/>
        <v>5.7803468208092483E-3</v>
      </c>
      <c r="D14" s="10" t="s">
        <v>14</v>
      </c>
      <c r="E14" s="11" t="s">
        <v>14</v>
      </c>
      <c r="F14" s="10" t="s">
        <v>14</v>
      </c>
      <c r="G14" s="11" t="s">
        <v>14</v>
      </c>
      <c r="H14" s="10" t="s">
        <v>14</v>
      </c>
      <c r="I14" s="11" t="s">
        <v>14</v>
      </c>
      <c r="J14" s="10" t="s">
        <v>14</v>
      </c>
      <c r="K14" s="11" t="s">
        <v>14</v>
      </c>
      <c r="L14" s="3">
        <v>0</v>
      </c>
    </row>
    <row r="15" spans="1:12" x14ac:dyDescent="0.25">
      <c r="A15" s="29" t="s">
        <v>19</v>
      </c>
      <c r="B15" s="2">
        <v>80</v>
      </c>
      <c r="C15" s="3">
        <f t="shared" si="8"/>
        <v>0.46242774566473988</v>
      </c>
      <c r="D15" s="2">
        <v>71</v>
      </c>
      <c r="E15" s="3">
        <f t="shared" si="9"/>
        <v>0.398876404494382</v>
      </c>
      <c r="F15" s="2">
        <v>71</v>
      </c>
      <c r="G15" s="3">
        <f t="shared" si="10"/>
        <v>0.44099378881987578</v>
      </c>
      <c r="H15" s="2">
        <v>61</v>
      </c>
      <c r="I15" s="3">
        <f t="shared" si="11"/>
        <v>0.37654320987654322</v>
      </c>
      <c r="J15" s="2">
        <v>54</v>
      </c>
      <c r="K15" s="3">
        <f t="shared" si="12"/>
        <v>0.42857142857142855</v>
      </c>
      <c r="L15" s="3">
        <f t="shared" si="7"/>
        <v>-0.32500000000000001</v>
      </c>
    </row>
    <row r="16" spans="1:12" x14ac:dyDescent="0.25">
      <c r="A16" s="29" t="s">
        <v>20</v>
      </c>
      <c r="B16" s="2">
        <v>16</v>
      </c>
      <c r="C16" s="3">
        <f t="shared" si="8"/>
        <v>9.2485549132947972E-2</v>
      </c>
      <c r="D16" s="2">
        <v>15</v>
      </c>
      <c r="E16" s="3">
        <f t="shared" si="9"/>
        <v>8.4269662921348312E-2</v>
      </c>
      <c r="F16" s="2">
        <v>19</v>
      </c>
      <c r="G16" s="3">
        <f t="shared" si="10"/>
        <v>0.11801242236024845</v>
      </c>
      <c r="H16" s="2">
        <v>19</v>
      </c>
      <c r="I16" s="3">
        <f t="shared" si="11"/>
        <v>0.11728395061728394</v>
      </c>
      <c r="J16" s="2">
        <v>14</v>
      </c>
      <c r="K16" s="3">
        <f t="shared" si="12"/>
        <v>0.1111111111111111</v>
      </c>
      <c r="L16" s="3">
        <f t="shared" si="7"/>
        <v>-0.125</v>
      </c>
    </row>
    <row r="17" spans="1:12" x14ac:dyDescent="0.25">
      <c r="A17" s="29" t="s">
        <v>21</v>
      </c>
      <c r="B17" s="2">
        <v>8</v>
      </c>
      <c r="C17" s="3">
        <f t="shared" si="8"/>
        <v>4.6242774566473986E-2</v>
      </c>
      <c r="D17" s="2">
        <v>9</v>
      </c>
      <c r="E17" s="3">
        <f t="shared" si="9"/>
        <v>5.0561797752808987E-2</v>
      </c>
      <c r="F17" s="2">
        <v>6</v>
      </c>
      <c r="G17" s="3">
        <f t="shared" si="10"/>
        <v>3.7267080745341616E-2</v>
      </c>
      <c r="H17" s="2">
        <v>3</v>
      </c>
      <c r="I17" s="3">
        <f t="shared" si="11"/>
        <v>1.8518518518518517E-2</v>
      </c>
      <c r="J17" s="2">
        <v>3</v>
      </c>
      <c r="K17" s="3">
        <f t="shared" si="12"/>
        <v>2.3809523809523808E-2</v>
      </c>
      <c r="L17" s="3">
        <f t="shared" si="7"/>
        <v>-0.625</v>
      </c>
    </row>
    <row r="18" spans="1:12" x14ac:dyDescent="0.25">
      <c r="A18" s="45" t="s">
        <v>10</v>
      </c>
      <c r="B18" s="4">
        <f>SUM(B9:B17)</f>
        <v>173</v>
      </c>
      <c r="C18" s="3">
        <f t="shared" si="8"/>
        <v>1</v>
      </c>
      <c r="D18" s="4">
        <f t="shared" ref="D18:J18" si="13">SUM(D9:D17)</f>
        <v>178</v>
      </c>
      <c r="E18" s="3">
        <f t="shared" si="9"/>
        <v>1</v>
      </c>
      <c r="F18" s="4">
        <f t="shared" si="13"/>
        <v>161</v>
      </c>
      <c r="G18" s="3">
        <f t="shared" si="10"/>
        <v>1</v>
      </c>
      <c r="H18" s="4">
        <f t="shared" si="13"/>
        <v>162</v>
      </c>
      <c r="I18" s="3">
        <f t="shared" si="11"/>
        <v>1</v>
      </c>
      <c r="J18" s="4">
        <f t="shared" si="13"/>
        <v>126</v>
      </c>
      <c r="K18" s="3">
        <f t="shared" si="12"/>
        <v>1</v>
      </c>
      <c r="L18" s="5">
        <f t="shared" si="7"/>
        <v>-0.27167630057803466</v>
      </c>
    </row>
    <row r="19" spans="1:12" ht="30" x14ac:dyDescent="0.25">
      <c r="A19" s="41" t="s">
        <v>22</v>
      </c>
      <c r="B19" s="50" t="s">
        <v>1</v>
      </c>
      <c r="C19" s="50"/>
      <c r="D19" s="50" t="s">
        <v>2</v>
      </c>
      <c r="E19" s="50"/>
      <c r="F19" s="50" t="s">
        <v>3</v>
      </c>
      <c r="G19" s="50"/>
      <c r="H19" s="50" t="s">
        <v>4</v>
      </c>
      <c r="I19" s="50"/>
      <c r="J19" s="50" t="s">
        <v>5</v>
      </c>
      <c r="K19" s="50"/>
      <c r="L19" s="1" t="s">
        <v>6</v>
      </c>
    </row>
    <row r="20" spans="1:12" x14ac:dyDescent="0.25">
      <c r="A20" s="29" t="s">
        <v>23</v>
      </c>
      <c r="B20" s="2">
        <v>28</v>
      </c>
      <c r="C20" s="3">
        <f t="shared" si="8"/>
        <v>0.16184971098265896</v>
      </c>
      <c r="D20" s="2">
        <v>35</v>
      </c>
      <c r="E20" s="3">
        <f t="shared" si="9"/>
        <v>0.19662921348314608</v>
      </c>
      <c r="F20" s="2">
        <v>26</v>
      </c>
      <c r="G20" s="3">
        <f t="shared" si="10"/>
        <v>0.16149068322981366</v>
      </c>
      <c r="H20" s="2">
        <v>25</v>
      </c>
      <c r="I20" s="3">
        <f t="shared" si="11"/>
        <v>0.15432098765432098</v>
      </c>
      <c r="J20" s="2">
        <v>21</v>
      </c>
      <c r="K20" s="3">
        <f t="shared" si="12"/>
        <v>0.16666666666666666</v>
      </c>
      <c r="L20" s="3">
        <f t="shared" ref="L20:L24" si="14">(J20-B20)/B20</f>
        <v>-0.25</v>
      </c>
    </row>
    <row r="21" spans="1:12" x14ac:dyDescent="0.25">
      <c r="A21" s="29" t="s">
        <v>24</v>
      </c>
      <c r="B21" s="2">
        <v>83</v>
      </c>
      <c r="C21" s="3">
        <f t="shared" si="8"/>
        <v>0.47976878612716761</v>
      </c>
      <c r="D21" s="2">
        <v>90</v>
      </c>
      <c r="E21" s="3">
        <f t="shared" si="9"/>
        <v>0.5056179775280899</v>
      </c>
      <c r="F21" s="2">
        <v>60</v>
      </c>
      <c r="G21" s="3">
        <f t="shared" si="10"/>
        <v>0.37267080745341613</v>
      </c>
      <c r="H21" s="2">
        <v>73</v>
      </c>
      <c r="I21" s="3">
        <f t="shared" si="11"/>
        <v>0.45061728395061729</v>
      </c>
      <c r="J21" s="2">
        <v>54</v>
      </c>
      <c r="K21" s="3">
        <f t="shared" si="12"/>
        <v>0.42857142857142855</v>
      </c>
      <c r="L21" s="3">
        <f t="shared" si="14"/>
        <v>-0.3493975903614458</v>
      </c>
    </row>
    <row r="22" spans="1:12" x14ac:dyDescent="0.25">
      <c r="A22" s="29" t="s">
        <v>25</v>
      </c>
      <c r="B22" s="2">
        <v>35</v>
      </c>
      <c r="C22" s="3">
        <f t="shared" si="8"/>
        <v>0.20231213872832371</v>
      </c>
      <c r="D22" s="2">
        <v>30</v>
      </c>
      <c r="E22" s="3">
        <f t="shared" si="9"/>
        <v>0.16853932584269662</v>
      </c>
      <c r="F22" s="2">
        <v>47</v>
      </c>
      <c r="G22" s="3">
        <f t="shared" si="10"/>
        <v>0.29192546583850931</v>
      </c>
      <c r="H22" s="2">
        <v>43</v>
      </c>
      <c r="I22" s="3">
        <f t="shared" si="11"/>
        <v>0.26543209876543211</v>
      </c>
      <c r="J22" s="2">
        <v>35</v>
      </c>
      <c r="K22" s="3">
        <f t="shared" si="12"/>
        <v>0.27777777777777779</v>
      </c>
      <c r="L22" s="3">
        <f t="shared" si="14"/>
        <v>0</v>
      </c>
    </row>
    <row r="23" spans="1:12" x14ac:dyDescent="0.25">
      <c r="A23" s="29" t="s">
        <v>26</v>
      </c>
      <c r="B23" s="2">
        <v>27</v>
      </c>
      <c r="C23" s="3">
        <f t="shared" si="8"/>
        <v>0.15606936416184972</v>
      </c>
      <c r="D23" s="2">
        <v>23</v>
      </c>
      <c r="E23" s="3">
        <f t="shared" si="9"/>
        <v>0.12921348314606743</v>
      </c>
      <c r="F23" s="2">
        <v>28</v>
      </c>
      <c r="G23" s="3">
        <f t="shared" si="10"/>
        <v>0.17391304347826086</v>
      </c>
      <c r="H23" s="2">
        <v>21</v>
      </c>
      <c r="I23" s="3">
        <f t="shared" si="11"/>
        <v>0.12962962962962962</v>
      </c>
      <c r="J23" s="2">
        <v>16</v>
      </c>
      <c r="K23" s="3">
        <f t="shared" si="12"/>
        <v>0.12698412698412698</v>
      </c>
      <c r="L23" s="3">
        <f t="shared" si="14"/>
        <v>-0.40740740740740738</v>
      </c>
    </row>
    <row r="24" spans="1:12" x14ac:dyDescent="0.25">
      <c r="A24" s="45" t="s">
        <v>10</v>
      </c>
      <c r="B24" s="4">
        <f>SUM(B20:B23)</f>
        <v>173</v>
      </c>
      <c r="C24" s="3">
        <f t="shared" si="8"/>
        <v>1</v>
      </c>
      <c r="D24" s="4">
        <f t="shared" ref="D24:J24" si="15">SUM(D20:D23)</f>
        <v>178</v>
      </c>
      <c r="E24" s="3">
        <f t="shared" si="9"/>
        <v>1</v>
      </c>
      <c r="F24" s="4">
        <f t="shared" si="15"/>
        <v>161</v>
      </c>
      <c r="G24" s="3">
        <f t="shared" si="10"/>
        <v>1</v>
      </c>
      <c r="H24" s="4">
        <f t="shared" si="15"/>
        <v>162</v>
      </c>
      <c r="I24" s="3">
        <f t="shared" si="11"/>
        <v>1</v>
      </c>
      <c r="J24" s="4">
        <f t="shared" si="15"/>
        <v>126</v>
      </c>
      <c r="K24" s="3">
        <f t="shared" si="12"/>
        <v>1</v>
      </c>
      <c r="L24" s="5">
        <f t="shared" si="14"/>
        <v>-0.27167630057803466</v>
      </c>
    </row>
    <row r="25" spans="1:12" ht="30" x14ac:dyDescent="0.25">
      <c r="A25" s="46" t="s">
        <v>27</v>
      </c>
      <c r="B25" s="50" t="s">
        <v>1</v>
      </c>
      <c r="C25" s="50"/>
      <c r="D25" s="50" t="s">
        <v>2</v>
      </c>
      <c r="E25" s="50"/>
      <c r="F25" s="50" t="s">
        <v>3</v>
      </c>
      <c r="G25" s="50"/>
      <c r="H25" s="50" t="s">
        <v>4</v>
      </c>
      <c r="I25" s="50"/>
      <c r="J25" s="50" t="s">
        <v>5</v>
      </c>
      <c r="K25" s="50"/>
      <c r="L25" s="1" t="s">
        <v>6</v>
      </c>
    </row>
    <row r="26" spans="1:12" x14ac:dyDescent="0.25">
      <c r="A26" s="29" t="s">
        <v>28</v>
      </c>
      <c r="B26" s="2">
        <v>75</v>
      </c>
      <c r="C26" s="3">
        <f t="shared" si="8"/>
        <v>0.43352601156069365</v>
      </c>
      <c r="D26" s="2">
        <v>77</v>
      </c>
      <c r="E26" s="3">
        <f t="shared" si="9"/>
        <v>0.43258426966292135</v>
      </c>
      <c r="F26" s="2">
        <v>66</v>
      </c>
      <c r="G26" s="3">
        <f t="shared" si="10"/>
        <v>0.40993788819875776</v>
      </c>
      <c r="H26" s="2">
        <v>68</v>
      </c>
      <c r="I26" s="3">
        <f t="shared" si="11"/>
        <v>0.41975308641975306</v>
      </c>
      <c r="J26" s="2">
        <v>48</v>
      </c>
      <c r="K26" s="3">
        <f t="shared" si="12"/>
        <v>0.38095238095238093</v>
      </c>
      <c r="L26" s="3">
        <f t="shared" ref="L26:L31" si="16">(J26-B26)/B26</f>
        <v>-0.36</v>
      </c>
    </row>
    <row r="27" spans="1:12" x14ac:dyDescent="0.25">
      <c r="A27" s="29" t="s">
        <v>29</v>
      </c>
      <c r="B27" s="2">
        <v>21</v>
      </c>
      <c r="C27" s="3">
        <f t="shared" si="8"/>
        <v>0.12138728323699421</v>
      </c>
      <c r="D27" s="2">
        <v>24</v>
      </c>
      <c r="E27" s="3">
        <f t="shared" si="9"/>
        <v>0.1348314606741573</v>
      </c>
      <c r="F27" s="2">
        <v>13</v>
      </c>
      <c r="G27" s="3">
        <f t="shared" si="10"/>
        <v>8.0745341614906832E-2</v>
      </c>
      <c r="H27" s="2">
        <v>11</v>
      </c>
      <c r="I27" s="3">
        <f t="shared" si="11"/>
        <v>6.7901234567901231E-2</v>
      </c>
      <c r="J27" s="2">
        <v>15</v>
      </c>
      <c r="K27" s="3">
        <f t="shared" si="12"/>
        <v>0.11904761904761904</v>
      </c>
      <c r="L27" s="3">
        <f t="shared" si="16"/>
        <v>-0.2857142857142857</v>
      </c>
    </row>
    <row r="28" spans="1:12" x14ac:dyDescent="0.25">
      <c r="A28" s="29" t="s">
        <v>30</v>
      </c>
      <c r="B28" s="2">
        <v>27</v>
      </c>
      <c r="C28" s="3">
        <f t="shared" si="8"/>
        <v>0.15606936416184972</v>
      </c>
      <c r="D28" s="2">
        <v>30</v>
      </c>
      <c r="E28" s="3">
        <f t="shared" si="9"/>
        <v>0.16853932584269662</v>
      </c>
      <c r="F28" s="2">
        <v>35</v>
      </c>
      <c r="G28" s="3">
        <f t="shared" si="10"/>
        <v>0.21739130434782608</v>
      </c>
      <c r="H28" s="2">
        <v>34</v>
      </c>
      <c r="I28" s="3">
        <f t="shared" si="11"/>
        <v>0.20987654320987653</v>
      </c>
      <c r="J28" s="2">
        <v>27</v>
      </c>
      <c r="K28" s="3">
        <f t="shared" si="12"/>
        <v>0.21428571428571427</v>
      </c>
      <c r="L28" s="3">
        <f t="shared" si="16"/>
        <v>0</v>
      </c>
    </row>
    <row r="29" spans="1:12" x14ac:dyDescent="0.25">
      <c r="A29" s="29" t="s">
        <v>31</v>
      </c>
      <c r="B29" s="2">
        <v>5</v>
      </c>
      <c r="C29" s="3">
        <f t="shared" si="8"/>
        <v>2.8901734104046242E-2</v>
      </c>
      <c r="D29" s="2">
        <v>6</v>
      </c>
      <c r="E29" s="3">
        <f t="shared" si="9"/>
        <v>3.3707865168539325E-2</v>
      </c>
      <c r="F29" s="2">
        <v>9</v>
      </c>
      <c r="G29" s="3">
        <f t="shared" si="10"/>
        <v>5.5900621118012424E-2</v>
      </c>
      <c r="H29" s="2">
        <v>8</v>
      </c>
      <c r="I29" s="3">
        <f t="shared" si="11"/>
        <v>4.9382716049382713E-2</v>
      </c>
      <c r="J29" s="2">
        <v>7</v>
      </c>
      <c r="K29" s="3">
        <f t="shared" si="12"/>
        <v>5.5555555555555552E-2</v>
      </c>
      <c r="L29" s="3">
        <f t="shared" si="16"/>
        <v>0.4</v>
      </c>
    </row>
    <row r="30" spans="1:12" x14ac:dyDescent="0.25">
      <c r="A30" s="29" t="s">
        <v>32</v>
      </c>
      <c r="B30" s="2">
        <v>45</v>
      </c>
      <c r="C30" s="3">
        <f t="shared" si="8"/>
        <v>0.26011560693641617</v>
      </c>
      <c r="D30" s="2">
        <v>41</v>
      </c>
      <c r="E30" s="3">
        <f t="shared" si="9"/>
        <v>0.2303370786516854</v>
      </c>
      <c r="F30" s="2">
        <v>38</v>
      </c>
      <c r="G30" s="3">
        <f t="shared" si="10"/>
        <v>0.2360248447204969</v>
      </c>
      <c r="H30" s="2">
        <v>41</v>
      </c>
      <c r="I30" s="3">
        <f t="shared" si="11"/>
        <v>0.25308641975308643</v>
      </c>
      <c r="J30" s="2">
        <v>29</v>
      </c>
      <c r="K30" s="3">
        <f t="shared" si="12"/>
        <v>0.23015873015873015</v>
      </c>
      <c r="L30" s="3">
        <f t="shared" si="16"/>
        <v>-0.35555555555555557</v>
      </c>
    </row>
    <row r="31" spans="1:12" x14ac:dyDescent="0.25">
      <c r="A31" s="45" t="s">
        <v>10</v>
      </c>
      <c r="B31" s="4">
        <f>SUM(B26:B30)</f>
        <v>173</v>
      </c>
      <c r="C31" s="3">
        <f t="shared" si="8"/>
        <v>1</v>
      </c>
      <c r="D31" s="4">
        <f t="shared" ref="D31:J31" si="17">SUM(D26:D30)</f>
        <v>178</v>
      </c>
      <c r="E31" s="3">
        <f t="shared" si="9"/>
        <v>1</v>
      </c>
      <c r="F31" s="4">
        <f t="shared" si="17"/>
        <v>161</v>
      </c>
      <c r="G31" s="3">
        <f t="shared" si="10"/>
        <v>1</v>
      </c>
      <c r="H31" s="4">
        <f t="shared" si="17"/>
        <v>162</v>
      </c>
      <c r="I31" s="3">
        <f t="shared" si="11"/>
        <v>1</v>
      </c>
      <c r="J31" s="4">
        <f t="shared" si="17"/>
        <v>126</v>
      </c>
      <c r="K31" s="3">
        <f t="shared" si="12"/>
        <v>1</v>
      </c>
      <c r="L31" s="5">
        <f t="shared" si="16"/>
        <v>-0.27167630057803466</v>
      </c>
    </row>
    <row r="32" spans="1:12" ht="30" x14ac:dyDescent="0.25">
      <c r="A32" s="41" t="s">
        <v>33</v>
      </c>
      <c r="B32" s="50" t="s">
        <v>1</v>
      </c>
      <c r="C32" s="50"/>
      <c r="D32" s="50" t="s">
        <v>2</v>
      </c>
      <c r="E32" s="50"/>
      <c r="F32" s="50" t="s">
        <v>3</v>
      </c>
      <c r="G32" s="50"/>
      <c r="H32" s="50" t="s">
        <v>4</v>
      </c>
      <c r="I32" s="50"/>
      <c r="J32" s="50" t="s">
        <v>5</v>
      </c>
      <c r="K32" s="50"/>
      <c r="L32" s="1" t="s">
        <v>6</v>
      </c>
    </row>
    <row r="33" spans="1:12" ht="30" x14ac:dyDescent="0.25">
      <c r="A33" s="30" t="s">
        <v>86</v>
      </c>
      <c r="B33" s="2">
        <v>120</v>
      </c>
      <c r="C33" s="3">
        <f t="shared" si="8"/>
        <v>0.69364161849710981</v>
      </c>
      <c r="D33" s="2">
        <v>131</v>
      </c>
      <c r="E33" s="3">
        <f t="shared" si="9"/>
        <v>0.7359550561797753</v>
      </c>
      <c r="F33" s="2">
        <v>121</v>
      </c>
      <c r="G33" s="3">
        <f t="shared" si="10"/>
        <v>0.75155279503105588</v>
      </c>
      <c r="H33" s="2">
        <v>126</v>
      </c>
      <c r="I33" s="3">
        <f t="shared" si="11"/>
        <v>0.77777777777777779</v>
      </c>
      <c r="J33" s="2">
        <v>91</v>
      </c>
      <c r="K33" s="3">
        <f t="shared" si="12"/>
        <v>0.72222222222222221</v>
      </c>
      <c r="L33" s="3">
        <f t="shared" ref="L33:L35" si="18">(J33-B33)/B33</f>
        <v>-0.24166666666666667</v>
      </c>
    </row>
    <row r="34" spans="1:12" x14ac:dyDescent="0.25">
      <c r="A34" s="29" t="s">
        <v>34</v>
      </c>
      <c r="B34" s="2">
        <v>53</v>
      </c>
      <c r="C34" s="3">
        <f t="shared" si="8"/>
        <v>0.30635838150289019</v>
      </c>
      <c r="D34" s="2">
        <v>47</v>
      </c>
      <c r="E34" s="3">
        <f t="shared" si="9"/>
        <v>0.2640449438202247</v>
      </c>
      <c r="F34" s="2">
        <v>40</v>
      </c>
      <c r="G34" s="3">
        <f t="shared" si="10"/>
        <v>0.2484472049689441</v>
      </c>
      <c r="H34" s="2">
        <v>36</v>
      </c>
      <c r="I34" s="3">
        <f t="shared" si="11"/>
        <v>0.22222222222222221</v>
      </c>
      <c r="J34" s="2">
        <v>35</v>
      </c>
      <c r="K34" s="3">
        <f t="shared" si="12"/>
        <v>0.27777777777777779</v>
      </c>
      <c r="L34" s="3">
        <f t="shared" si="18"/>
        <v>-0.33962264150943394</v>
      </c>
    </row>
    <row r="35" spans="1:12" x14ac:dyDescent="0.25">
      <c r="A35" s="45" t="s">
        <v>10</v>
      </c>
      <c r="B35" s="4">
        <f>SUM(B33:B34)</f>
        <v>173</v>
      </c>
      <c r="C35" s="3">
        <f t="shared" si="8"/>
        <v>1</v>
      </c>
      <c r="D35" s="4">
        <f t="shared" ref="D35:J35" si="19">SUM(D33:D34)</f>
        <v>178</v>
      </c>
      <c r="E35" s="3">
        <f t="shared" si="9"/>
        <v>1</v>
      </c>
      <c r="F35" s="4">
        <f t="shared" si="19"/>
        <v>161</v>
      </c>
      <c r="G35" s="3">
        <f t="shared" si="10"/>
        <v>1</v>
      </c>
      <c r="H35" s="4">
        <f t="shared" si="19"/>
        <v>162</v>
      </c>
      <c r="I35" s="3">
        <f t="shared" si="11"/>
        <v>1</v>
      </c>
      <c r="J35" s="4">
        <f t="shared" si="19"/>
        <v>126</v>
      </c>
      <c r="K35" s="3">
        <f t="shared" si="12"/>
        <v>1</v>
      </c>
      <c r="L35" s="5">
        <f t="shared" si="18"/>
        <v>-0.27167630057803466</v>
      </c>
    </row>
  </sheetData>
  <mergeCells count="26">
    <mergeCell ref="B32:C32"/>
    <mergeCell ref="D32:E32"/>
    <mergeCell ref="F32:G32"/>
    <mergeCell ref="H32:I32"/>
    <mergeCell ref="J32:K32"/>
    <mergeCell ref="B25:C25"/>
    <mergeCell ref="D25:E25"/>
    <mergeCell ref="F25:G25"/>
    <mergeCell ref="H25:I25"/>
    <mergeCell ref="J25:K25"/>
    <mergeCell ref="B8:C8"/>
    <mergeCell ref="D8:E8"/>
    <mergeCell ref="F8:G8"/>
    <mergeCell ref="H8:I8"/>
    <mergeCell ref="J8:K8"/>
    <mergeCell ref="B19:C19"/>
    <mergeCell ref="D19:E19"/>
    <mergeCell ref="F19:G19"/>
    <mergeCell ref="H19:I19"/>
    <mergeCell ref="J19:K19"/>
    <mergeCell ref="A1:L2"/>
    <mergeCell ref="B3:C3"/>
    <mergeCell ref="D3:E3"/>
    <mergeCell ref="F3:G3"/>
    <mergeCell ref="H3:I3"/>
    <mergeCell ref="J3:K3"/>
  </mergeCells>
  <printOptions horizontalCentered="1"/>
  <pageMargins left="0.7" right="0.7" top="0.75" bottom="0.75" header="0.3" footer="0.3"/>
  <pageSetup scale="84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workbookViewId="0">
      <selection activeCell="G4" sqref="G4:G8"/>
    </sheetView>
  </sheetViews>
  <sheetFormatPr defaultRowHeight="15" x14ac:dyDescent="0.25"/>
  <cols>
    <col min="1" max="1" width="38.140625" style="40" customWidth="1"/>
    <col min="2" max="2" width="18.5703125" style="22" customWidth="1"/>
    <col min="3" max="8" width="13.140625" style="22" customWidth="1"/>
  </cols>
  <sheetData>
    <row r="1" spans="1:8" x14ac:dyDescent="0.25">
      <c r="A1" s="47" t="s">
        <v>40</v>
      </c>
      <c r="B1" s="47"/>
      <c r="C1" s="47"/>
      <c r="D1" s="47"/>
      <c r="E1" s="47"/>
      <c r="F1" s="47"/>
      <c r="G1" s="47"/>
      <c r="H1" s="47"/>
    </row>
    <row r="2" spans="1:8" x14ac:dyDescent="0.25">
      <c r="A2" s="52"/>
      <c r="B2" s="52"/>
      <c r="C2" s="52"/>
      <c r="D2" s="52"/>
      <c r="E2" s="52"/>
      <c r="F2" s="52"/>
      <c r="G2" s="52"/>
      <c r="H2" s="52"/>
    </row>
    <row r="3" spans="1:8" ht="30" x14ac:dyDescent="0.25">
      <c r="A3" s="42" t="s">
        <v>36</v>
      </c>
      <c r="B3" s="7" t="s">
        <v>37</v>
      </c>
      <c r="C3" s="13" t="s">
        <v>79</v>
      </c>
      <c r="D3" s="13" t="s">
        <v>80</v>
      </c>
      <c r="E3" s="13" t="s">
        <v>81</v>
      </c>
      <c r="F3" s="13" t="s">
        <v>82</v>
      </c>
      <c r="G3" s="13" t="s">
        <v>38</v>
      </c>
      <c r="H3" s="13" t="s">
        <v>83</v>
      </c>
    </row>
    <row r="4" spans="1:8" x14ac:dyDescent="0.25">
      <c r="A4" s="53" t="s">
        <v>41</v>
      </c>
      <c r="B4" s="9" t="s">
        <v>1</v>
      </c>
      <c r="C4" s="9">
        <v>221</v>
      </c>
      <c r="D4" s="9">
        <v>211</v>
      </c>
      <c r="E4" s="25">
        <v>0.95475113122171951</v>
      </c>
      <c r="F4" s="9">
        <v>188</v>
      </c>
      <c r="G4" s="25">
        <v>0.85067873303167418</v>
      </c>
      <c r="H4" s="26" t="s">
        <v>14</v>
      </c>
    </row>
    <row r="5" spans="1:8" x14ac:dyDescent="0.25">
      <c r="A5" s="54"/>
      <c r="B5" s="9" t="s">
        <v>2</v>
      </c>
      <c r="C5" s="14">
        <v>225</v>
      </c>
      <c r="D5" s="14">
        <v>210</v>
      </c>
      <c r="E5" s="25">
        <v>0.93333333333333335</v>
      </c>
      <c r="F5" s="14">
        <v>184</v>
      </c>
      <c r="G5" s="25">
        <v>0.81777777777777783</v>
      </c>
      <c r="H5" s="27" t="s">
        <v>14</v>
      </c>
    </row>
    <row r="6" spans="1:8" x14ac:dyDescent="0.25">
      <c r="A6" s="54"/>
      <c r="B6" s="9" t="s">
        <v>3</v>
      </c>
      <c r="C6" s="14">
        <v>202</v>
      </c>
      <c r="D6" s="14">
        <v>172</v>
      </c>
      <c r="E6" s="25">
        <v>0.85148514851485146</v>
      </c>
      <c r="F6" s="14">
        <v>151</v>
      </c>
      <c r="G6" s="25">
        <v>0.74752475247524752</v>
      </c>
      <c r="H6" s="27" t="s">
        <v>14</v>
      </c>
    </row>
    <row r="7" spans="1:8" x14ac:dyDescent="0.25">
      <c r="A7" s="54"/>
      <c r="B7" s="9" t="s">
        <v>4</v>
      </c>
      <c r="C7" s="14">
        <v>207</v>
      </c>
      <c r="D7" s="14">
        <v>174</v>
      </c>
      <c r="E7" s="25">
        <v>0.84057971014492749</v>
      </c>
      <c r="F7" s="14">
        <v>164</v>
      </c>
      <c r="G7" s="25">
        <v>0.79227053140096615</v>
      </c>
      <c r="H7" s="27" t="s">
        <v>14</v>
      </c>
    </row>
    <row r="8" spans="1:8" x14ac:dyDescent="0.25">
      <c r="A8" s="55"/>
      <c r="B8" s="9" t="s">
        <v>5</v>
      </c>
      <c r="C8" s="14">
        <v>151</v>
      </c>
      <c r="D8" s="14">
        <v>126</v>
      </c>
      <c r="E8" s="25">
        <v>0.83443708609271527</v>
      </c>
      <c r="F8" s="14">
        <v>120</v>
      </c>
      <c r="G8" s="25">
        <v>0.79470198675496684</v>
      </c>
      <c r="H8" s="27" t="s">
        <v>14</v>
      </c>
    </row>
    <row r="10" spans="1:8" ht="30" x14ac:dyDescent="0.25">
      <c r="A10" s="41" t="s">
        <v>39</v>
      </c>
      <c r="B10" s="7" t="s">
        <v>37</v>
      </c>
      <c r="C10" s="13" t="s">
        <v>79</v>
      </c>
      <c r="D10" s="13" t="s">
        <v>80</v>
      </c>
      <c r="E10" s="13" t="s">
        <v>81</v>
      </c>
      <c r="F10" s="13" t="s">
        <v>82</v>
      </c>
      <c r="G10" s="13" t="s">
        <v>38</v>
      </c>
      <c r="H10" s="13" t="s">
        <v>83</v>
      </c>
    </row>
    <row r="11" spans="1:8" x14ac:dyDescent="0.25">
      <c r="A11" s="51" t="s">
        <v>42</v>
      </c>
      <c r="B11" s="9" t="s">
        <v>1</v>
      </c>
      <c r="C11" s="14">
        <v>67</v>
      </c>
      <c r="D11" s="14">
        <v>63</v>
      </c>
      <c r="E11" s="15">
        <v>0.94029850746268662</v>
      </c>
      <c r="F11" s="14">
        <v>55</v>
      </c>
      <c r="G11" s="15">
        <v>0.82089552238805974</v>
      </c>
      <c r="H11" s="27">
        <v>3.0016393442622951</v>
      </c>
    </row>
    <row r="12" spans="1:8" x14ac:dyDescent="0.25">
      <c r="A12" s="51"/>
      <c r="B12" s="9" t="s">
        <v>2</v>
      </c>
      <c r="C12" s="14">
        <v>84</v>
      </c>
      <c r="D12" s="14">
        <v>75</v>
      </c>
      <c r="E12" s="15">
        <v>0.8928571428571429</v>
      </c>
      <c r="F12" s="14">
        <v>65</v>
      </c>
      <c r="G12" s="15">
        <v>0.77380952380952384</v>
      </c>
      <c r="H12" s="27">
        <v>3.0733333333333333</v>
      </c>
    </row>
    <row r="13" spans="1:8" x14ac:dyDescent="0.25">
      <c r="A13" s="51"/>
      <c r="B13" s="9" t="s">
        <v>3</v>
      </c>
      <c r="C13" s="14">
        <v>84</v>
      </c>
      <c r="D13" s="14">
        <v>65</v>
      </c>
      <c r="E13" s="15">
        <v>0.77380952380952384</v>
      </c>
      <c r="F13" s="14">
        <v>57</v>
      </c>
      <c r="G13" s="15">
        <v>0.6785714285714286</v>
      </c>
      <c r="H13" s="27">
        <v>3.2750000000000004</v>
      </c>
    </row>
    <row r="14" spans="1:8" x14ac:dyDescent="0.25">
      <c r="A14" s="51"/>
      <c r="B14" s="9" t="s">
        <v>4</v>
      </c>
      <c r="C14" s="14">
        <v>87</v>
      </c>
      <c r="D14" s="14">
        <v>66</v>
      </c>
      <c r="E14" s="15">
        <v>0.75862068965517238</v>
      </c>
      <c r="F14" s="14">
        <v>62</v>
      </c>
      <c r="G14" s="15">
        <v>0.71264367816091956</v>
      </c>
      <c r="H14" s="27">
        <v>3.2848484848484851</v>
      </c>
    </row>
    <row r="15" spans="1:8" x14ac:dyDescent="0.25">
      <c r="A15" s="51"/>
      <c r="B15" s="9" t="s">
        <v>5</v>
      </c>
      <c r="C15" s="14">
        <v>55</v>
      </c>
      <c r="D15" s="14">
        <v>39</v>
      </c>
      <c r="E15" s="15">
        <v>0.70909090909090911</v>
      </c>
      <c r="F15" s="14">
        <v>36</v>
      </c>
      <c r="G15" s="15">
        <v>0.65454545454545454</v>
      </c>
      <c r="H15" s="27">
        <v>3.3846153846153846</v>
      </c>
    </row>
    <row r="16" spans="1:8" ht="30" x14ac:dyDescent="0.25">
      <c r="A16" s="43"/>
      <c r="B16" s="7" t="s">
        <v>37</v>
      </c>
      <c r="C16" s="13" t="s">
        <v>79</v>
      </c>
      <c r="D16" s="13" t="s">
        <v>80</v>
      </c>
      <c r="E16" s="13" t="s">
        <v>81</v>
      </c>
      <c r="F16" s="13" t="s">
        <v>82</v>
      </c>
      <c r="G16" s="13" t="s">
        <v>38</v>
      </c>
      <c r="H16" s="13" t="s">
        <v>83</v>
      </c>
    </row>
    <row r="17" spans="1:8" x14ac:dyDescent="0.25">
      <c r="A17" s="51" t="s">
        <v>43</v>
      </c>
      <c r="B17" s="9" t="s">
        <v>1</v>
      </c>
      <c r="C17" s="14">
        <v>20</v>
      </c>
      <c r="D17" s="14">
        <v>19</v>
      </c>
      <c r="E17" s="15">
        <v>0.95</v>
      </c>
      <c r="F17" s="14">
        <v>16</v>
      </c>
      <c r="G17" s="15">
        <v>0.8</v>
      </c>
      <c r="H17" s="27">
        <v>3.3421052631578947</v>
      </c>
    </row>
    <row r="18" spans="1:8" x14ac:dyDescent="0.25">
      <c r="A18" s="51"/>
      <c r="B18" s="9" t="s">
        <v>2</v>
      </c>
      <c r="C18" s="14">
        <v>23</v>
      </c>
      <c r="D18" s="14">
        <v>21</v>
      </c>
      <c r="E18" s="15">
        <v>0.91304347826086951</v>
      </c>
      <c r="F18" s="14">
        <v>19</v>
      </c>
      <c r="G18" s="15">
        <v>0.82608695652173914</v>
      </c>
      <c r="H18" s="27">
        <v>3.2714285714285709</v>
      </c>
    </row>
    <row r="19" spans="1:8" x14ac:dyDescent="0.25">
      <c r="A19" s="51"/>
      <c r="B19" s="9" t="s">
        <v>3</v>
      </c>
      <c r="C19" s="14">
        <v>21</v>
      </c>
      <c r="D19" s="14">
        <v>17</v>
      </c>
      <c r="E19" s="15">
        <v>0.80952380952380953</v>
      </c>
      <c r="F19" s="14">
        <v>17</v>
      </c>
      <c r="G19" s="15">
        <v>0.80952380952380953</v>
      </c>
      <c r="H19" s="27">
        <v>3.5294117647058822</v>
      </c>
    </row>
    <row r="20" spans="1:8" x14ac:dyDescent="0.25">
      <c r="A20" s="51"/>
      <c r="B20" s="9" t="s">
        <v>4</v>
      </c>
      <c r="C20" s="14">
        <v>13</v>
      </c>
      <c r="D20" s="14">
        <v>12</v>
      </c>
      <c r="E20" s="15">
        <v>0.92307692307692313</v>
      </c>
      <c r="F20" s="14">
        <v>9</v>
      </c>
      <c r="G20" s="15">
        <v>0.69230769230769229</v>
      </c>
      <c r="H20" s="27">
        <v>2.7833333333333332</v>
      </c>
    </row>
    <row r="21" spans="1:8" x14ac:dyDescent="0.25">
      <c r="A21" s="51"/>
      <c r="B21" s="9" t="s">
        <v>5</v>
      </c>
      <c r="C21" s="14">
        <v>20</v>
      </c>
      <c r="D21" s="14">
        <v>17</v>
      </c>
      <c r="E21" s="15">
        <v>0.85</v>
      </c>
      <c r="F21" s="14">
        <v>16</v>
      </c>
      <c r="G21" s="15">
        <v>0.8</v>
      </c>
      <c r="H21" s="27">
        <v>3.276470588235294</v>
      </c>
    </row>
    <row r="22" spans="1:8" ht="30" x14ac:dyDescent="0.25">
      <c r="A22" s="43"/>
      <c r="B22" s="7" t="s">
        <v>37</v>
      </c>
      <c r="C22" s="13" t="s">
        <v>79</v>
      </c>
      <c r="D22" s="13" t="s">
        <v>80</v>
      </c>
      <c r="E22" s="13" t="s">
        <v>81</v>
      </c>
      <c r="F22" s="13" t="s">
        <v>82</v>
      </c>
      <c r="G22" s="13" t="s">
        <v>38</v>
      </c>
      <c r="H22" s="13" t="s">
        <v>83</v>
      </c>
    </row>
    <row r="23" spans="1:8" x14ac:dyDescent="0.25">
      <c r="A23" s="51" t="s">
        <v>44</v>
      </c>
      <c r="B23" s="9" t="s">
        <v>1</v>
      </c>
      <c r="C23" s="14">
        <v>20</v>
      </c>
      <c r="D23" s="14">
        <v>20</v>
      </c>
      <c r="E23" s="15">
        <v>1</v>
      </c>
      <c r="F23" s="14">
        <v>16</v>
      </c>
      <c r="G23" s="15">
        <v>0.8</v>
      </c>
      <c r="H23" s="27">
        <v>2.81</v>
      </c>
    </row>
    <row r="24" spans="1:8" x14ac:dyDescent="0.25">
      <c r="A24" s="51"/>
      <c r="B24" s="9" t="s">
        <v>2</v>
      </c>
      <c r="C24" s="14">
        <v>18</v>
      </c>
      <c r="D24" s="14">
        <v>16</v>
      </c>
      <c r="E24" s="15">
        <v>0.88888888888888884</v>
      </c>
      <c r="F24" s="14">
        <v>15</v>
      </c>
      <c r="G24" s="15">
        <v>0.83333333333333337</v>
      </c>
      <c r="H24" s="27">
        <v>3.4812499999999997</v>
      </c>
    </row>
    <row r="25" spans="1:8" x14ac:dyDescent="0.25">
      <c r="A25" s="51"/>
      <c r="B25" s="9" t="s">
        <v>3</v>
      </c>
      <c r="C25" s="14">
        <v>13</v>
      </c>
      <c r="D25" s="14">
        <v>11</v>
      </c>
      <c r="E25" s="15">
        <v>0.84615384615384615</v>
      </c>
      <c r="F25" s="14">
        <v>8</v>
      </c>
      <c r="G25" s="15">
        <v>0.61538461538461542</v>
      </c>
      <c r="H25" s="27">
        <v>2.9090909090909092</v>
      </c>
    </row>
    <row r="26" spans="1:8" x14ac:dyDescent="0.25">
      <c r="A26" s="51"/>
      <c r="B26" s="9" t="s">
        <v>4</v>
      </c>
      <c r="C26" s="9" t="s">
        <v>14</v>
      </c>
      <c r="D26" s="9" t="s">
        <v>14</v>
      </c>
      <c r="E26" s="28" t="s">
        <v>14</v>
      </c>
      <c r="F26" s="9" t="s">
        <v>14</v>
      </c>
      <c r="G26" s="28" t="s">
        <v>14</v>
      </c>
      <c r="H26" s="9" t="s">
        <v>14</v>
      </c>
    </row>
    <row r="27" spans="1:8" x14ac:dyDescent="0.25">
      <c r="A27" s="51"/>
      <c r="B27" s="9" t="s">
        <v>5</v>
      </c>
      <c r="C27" s="14" t="s">
        <v>14</v>
      </c>
      <c r="D27" s="14" t="s">
        <v>14</v>
      </c>
      <c r="E27" s="15" t="s">
        <v>14</v>
      </c>
      <c r="F27" s="14" t="s">
        <v>14</v>
      </c>
      <c r="G27" s="15" t="s">
        <v>14</v>
      </c>
      <c r="H27" s="27" t="s">
        <v>14</v>
      </c>
    </row>
    <row r="28" spans="1:8" ht="30" x14ac:dyDescent="0.25">
      <c r="A28" s="43"/>
      <c r="B28" s="7" t="s">
        <v>37</v>
      </c>
      <c r="C28" s="13" t="s">
        <v>79</v>
      </c>
      <c r="D28" s="13" t="s">
        <v>80</v>
      </c>
      <c r="E28" s="13" t="s">
        <v>81</v>
      </c>
      <c r="F28" s="13" t="s">
        <v>82</v>
      </c>
      <c r="G28" s="13" t="s">
        <v>38</v>
      </c>
      <c r="H28" s="13" t="s">
        <v>83</v>
      </c>
    </row>
    <row r="29" spans="1:8" x14ac:dyDescent="0.25">
      <c r="A29" s="51" t="s">
        <v>45</v>
      </c>
      <c r="B29" s="9" t="s">
        <v>1</v>
      </c>
      <c r="C29" s="14">
        <v>21</v>
      </c>
      <c r="D29" s="14">
        <v>19</v>
      </c>
      <c r="E29" s="15">
        <v>0.90476190476190477</v>
      </c>
      <c r="F29" s="14">
        <v>19</v>
      </c>
      <c r="G29" s="15">
        <v>0.90476190476190477</v>
      </c>
      <c r="H29" s="27">
        <v>3.2105263157894739</v>
      </c>
    </row>
    <row r="30" spans="1:8" x14ac:dyDescent="0.25">
      <c r="A30" s="51"/>
      <c r="B30" s="9" t="s">
        <v>2</v>
      </c>
      <c r="C30" s="14">
        <v>27</v>
      </c>
      <c r="D30" s="14">
        <v>27</v>
      </c>
      <c r="E30" s="15">
        <v>1</v>
      </c>
      <c r="F30" s="14">
        <v>23</v>
      </c>
      <c r="G30" s="15">
        <v>0.85185185185185186</v>
      </c>
      <c r="H30" s="27">
        <v>2.925925925925926</v>
      </c>
    </row>
    <row r="31" spans="1:8" x14ac:dyDescent="0.25">
      <c r="A31" s="51"/>
      <c r="B31" s="9" t="s">
        <v>3</v>
      </c>
      <c r="C31" s="14">
        <v>23</v>
      </c>
      <c r="D31" s="14">
        <v>23</v>
      </c>
      <c r="E31" s="15">
        <v>1</v>
      </c>
      <c r="F31" s="14">
        <v>21</v>
      </c>
      <c r="G31" s="15">
        <v>0.91304347826086951</v>
      </c>
      <c r="H31" s="27">
        <v>3</v>
      </c>
    </row>
    <row r="32" spans="1:8" x14ac:dyDescent="0.25">
      <c r="A32" s="51"/>
      <c r="B32" s="9" t="s">
        <v>4</v>
      </c>
      <c r="C32" s="14">
        <v>20</v>
      </c>
      <c r="D32" s="14">
        <v>15</v>
      </c>
      <c r="E32" s="15">
        <v>0.75</v>
      </c>
      <c r="F32" s="14">
        <v>15</v>
      </c>
      <c r="G32" s="15">
        <v>0.75</v>
      </c>
      <c r="H32" s="27">
        <v>3.7333333333333334</v>
      </c>
    </row>
    <row r="33" spans="1:8" x14ac:dyDescent="0.25">
      <c r="A33" s="51"/>
      <c r="B33" s="9" t="s">
        <v>5</v>
      </c>
      <c r="C33" s="14">
        <v>17</v>
      </c>
      <c r="D33" s="14">
        <v>15</v>
      </c>
      <c r="E33" s="15">
        <v>0.88235294117647056</v>
      </c>
      <c r="F33" s="14">
        <v>14</v>
      </c>
      <c r="G33" s="15">
        <v>0.82352941176470584</v>
      </c>
      <c r="H33" s="27">
        <v>3.4666666666666668</v>
      </c>
    </row>
    <row r="34" spans="1:8" ht="30" x14ac:dyDescent="0.25">
      <c r="A34" s="43"/>
      <c r="B34" s="7" t="s">
        <v>37</v>
      </c>
      <c r="C34" s="13" t="s">
        <v>79</v>
      </c>
      <c r="D34" s="13" t="s">
        <v>80</v>
      </c>
      <c r="E34" s="13" t="s">
        <v>81</v>
      </c>
      <c r="F34" s="13" t="s">
        <v>82</v>
      </c>
      <c r="G34" s="13" t="s">
        <v>38</v>
      </c>
      <c r="H34" s="13" t="s">
        <v>83</v>
      </c>
    </row>
    <row r="35" spans="1:8" x14ac:dyDescent="0.25">
      <c r="A35" s="51" t="s">
        <v>46</v>
      </c>
      <c r="B35" s="9" t="s">
        <v>1</v>
      </c>
      <c r="C35" s="14">
        <v>27</v>
      </c>
      <c r="D35" s="14">
        <v>26</v>
      </c>
      <c r="E35" s="15">
        <v>0.96296296296296291</v>
      </c>
      <c r="F35" s="14">
        <v>23</v>
      </c>
      <c r="G35" s="15">
        <v>0.85185185185185186</v>
      </c>
      <c r="H35" s="27">
        <v>3.2346153846153847</v>
      </c>
    </row>
    <row r="36" spans="1:8" x14ac:dyDescent="0.25">
      <c r="A36" s="51"/>
      <c r="B36" s="9" t="s">
        <v>2</v>
      </c>
      <c r="C36" s="14">
        <v>23</v>
      </c>
      <c r="D36" s="14">
        <v>23</v>
      </c>
      <c r="E36" s="15">
        <v>1</v>
      </c>
      <c r="F36" s="14">
        <v>18</v>
      </c>
      <c r="G36" s="15">
        <v>0.78260869565217395</v>
      </c>
      <c r="H36" s="27">
        <v>2.8</v>
      </c>
    </row>
    <row r="37" spans="1:8" x14ac:dyDescent="0.25">
      <c r="A37" s="51"/>
      <c r="B37" s="9" t="s">
        <v>3</v>
      </c>
      <c r="C37" s="14">
        <v>22</v>
      </c>
      <c r="D37" s="14">
        <v>20</v>
      </c>
      <c r="E37" s="15">
        <v>0.90909090909090906</v>
      </c>
      <c r="F37" s="14">
        <v>19</v>
      </c>
      <c r="G37" s="15">
        <v>0.86363636363636365</v>
      </c>
      <c r="H37" s="27">
        <v>2.75</v>
      </c>
    </row>
    <row r="38" spans="1:8" x14ac:dyDescent="0.25">
      <c r="A38" s="51"/>
      <c r="B38" s="9" t="s">
        <v>4</v>
      </c>
      <c r="C38" s="14">
        <v>23</v>
      </c>
      <c r="D38" s="14">
        <v>21</v>
      </c>
      <c r="E38" s="15">
        <v>0.91304347826086951</v>
      </c>
      <c r="F38" s="14">
        <v>20</v>
      </c>
      <c r="G38" s="15">
        <v>0.86956521739130432</v>
      </c>
      <c r="H38" s="27">
        <v>3.3666666666666663</v>
      </c>
    </row>
    <row r="39" spans="1:8" x14ac:dyDescent="0.25">
      <c r="A39" s="51"/>
      <c r="B39" s="9" t="s">
        <v>5</v>
      </c>
      <c r="C39" s="14">
        <v>15</v>
      </c>
      <c r="D39" s="14">
        <v>15</v>
      </c>
      <c r="E39" s="15">
        <v>1</v>
      </c>
      <c r="F39" s="14">
        <v>15</v>
      </c>
      <c r="G39" s="15">
        <v>1</v>
      </c>
      <c r="H39" s="27">
        <v>3.6666666666666665</v>
      </c>
    </row>
    <row r="40" spans="1:8" ht="30" x14ac:dyDescent="0.25">
      <c r="A40" s="43"/>
      <c r="B40" s="7" t="s">
        <v>37</v>
      </c>
      <c r="C40" s="13" t="s">
        <v>79</v>
      </c>
      <c r="D40" s="13" t="s">
        <v>80</v>
      </c>
      <c r="E40" s="13" t="s">
        <v>81</v>
      </c>
      <c r="F40" s="13" t="s">
        <v>82</v>
      </c>
      <c r="G40" s="13" t="s">
        <v>38</v>
      </c>
      <c r="H40" s="13" t="s">
        <v>83</v>
      </c>
    </row>
    <row r="41" spans="1:8" x14ac:dyDescent="0.25">
      <c r="A41" s="51" t="s">
        <v>47</v>
      </c>
      <c r="B41" s="9" t="s">
        <v>1</v>
      </c>
      <c r="C41" s="14">
        <v>4</v>
      </c>
      <c r="D41" s="14">
        <v>4</v>
      </c>
      <c r="E41" s="15">
        <v>1</v>
      </c>
      <c r="F41" s="14">
        <v>4</v>
      </c>
      <c r="G41" s="15">
        <v>1</v>
      </c>
      <c r="H41" s="27">
        <v>4</v>
      </c>
    </row>
    <row r="42" spans="1:8" x14ac:dyDescent="0.25">
      <c r="A42" s="51"/>
      <c r="B42" s="9" t="s">
        <v>2</v>
      </c>
      <c r="C42" s="14">
        <v>3</v>
      </c>
      <c r="D42" s="14">
        <v>3</v>
      </c>
      <c r="E42" s="15">
        <v>1</v>
      </c>
      <c r="F42" s="14">
        <v>2</v>
      </c>
      <c r="G42" s="15">
        <v>0.66666666666666663</v>
      </c>
      <c r="H42" s="27">
        <v>2.6666666666666665</v>
      </c>
    </row>
    <row r="43" spans="1:8" x14ac:dyDescent="0.25">
      <c r="A43" s="51"/>
      <c r="B43" s="9" t="s">
        <v>3</v>
      </c>
      <c r="C43" s="14">
        <v>2</v>
      </c>
      <c r="D43" s="14">
        <v>2</v>
      </c>
      <c r="E43" s="15">
        <v>1</v>
      </c>
      <c r="F43" s="14">
        <v>2</v>
      </c>
      <c r="G43" s="15">
        <v>1</v>
      </c>
      <c r="H43" s="27">
        <v>4</v>
      </c>
    </row>
    <row r="44" spans="1:8" x14ac:dyDescent="0.25">
      <c r="A44" s="51"/>
      <c r="B44" s="9" t="s">
        <v>4</v>
      </c>
      <c r="C44" s="14" t="s">
        <v>14</v>
      </c>
      <c r="D44" s="14" t="s">
        <v>14</v>
      </c>
      <c r="E44" s="15" t="s">
        <v>14</v>
      </c>
      <c r="F44" s="14" t="s">
        <v>14</v>
      </c>
      <c r="G44" s="15" t="s">
        <v>14</v>
      </c>
      <c r="H44" s="27" t="s">
        <v>14</v>
      </c>
    </row>
    <row r="45" spans="1:8" x14ac:dyDescent="0.25">
      <c r="A45" s="51"/>
      <c r="B45" s="9" t="s">
        <v>5</v>
      </c>
      <c r="C45" s="14" t="s">
        <v>14</v>
      </c>
      <c r="D45" s="14" t="s">
        <v>14</v>
      </c>
      <c r="E45" s="15" t="s">
        <v>14</v>
      </c>
      <c r="F45" s="14" t="s">
        <v>14</v>
      </c>
      <c r="G45" s="15" t="s">
        <v>14</v>
      </c>
      <c r="H45" s="27" t="s">
        <v>14</v>
      </c>
    </row>
    <row r="46" spans="1:8" ht="30" x14ac:dyDescent="0.25">
      <c r="A46" s="43"/>
      <c r="B46" s="7" t="s">
        <v>37</v>
      </c>
      <c r="C46" s="13" t="s">
        <v>79</v>
      </c>
      <c r="D46" s="13" t="s">
        <v>80</v>
      </c>
      <c r="E46" s="13" t="s">
        <v>81</v>
      </c>
      <c r="F46" s="13" t="s">
        <v>82</v>
      </c>
      <c r="G46" s="13" t="s">
        <v>38</v>
      </c>
      <c r="H46" s="13" t="s">
        <v>83</v>
      </c>
    </row>
    <row r="47" spans="1:8" x14ac:dyDescent="0.25">
      <c r="A47" s="51" t="s">
        <v>48</v>
      </c>
      <c r="B47" s="9" t="s">
        <v>1</v>
      </c>
      <c r="C47" s="14">
        <v>25</v>
      </c>
      <c r="D47" s="14">
        <v>24</v>
      </c>
      <c r="E47" s="15">
        <v>0.96</v>
      </c>
      <c r="F47" s="14">
        <v>22</v>
      </c>
      <c r="G47" s="15">
        <v>0.88</v>
      </c>
      <c r="H47" s="27">
        <v>3.2374999999999998</v>
      </c>
    </row>
    <row r="48" spans="1:8" x14ac:dyDescent="0.25">
      <c r="A48" s="51"/>
      <c r="B48" s="9" t="s">
        <v>2</v>
      </c>
      <c r="C48" s="14">
        <v>18</v>
      </c>
      <c r="D48" s="14">
        <v>18</v>
      </c>
      <c r="E48" s="15">
        <v>1</v>
      </c>
      <c r="F48" s="14">
        <v>17</v>
      </c>
      <c r="G48" s="15">
        <v>0.94444444444444442</v>
      </c>
      <c r="H48" s="27">
        <v>3.3764705882352941</v>
      </c>
    </row>
    <row r="49" spans="1:8" x14ac:dyDescent="0.25">
      <c r="A49" s="51"/>
      <c r="B49" s="9" t="s">
        <v>3</v>
      </c>
      <c r="C49" s="14">
        <v>18</v>
      </c>
      <c r="D49" s="14">
        <v>17</v>
      </c>
      <c r="E49" s="15">
        <v>0.94444444444444442</v>
      </c>
      <c r="F49" s="14">
        <v>15</v>
      </c>
      <c r="G49" s="15">
        <v>0.83333333333333337</v>
      </c>
      <c r="H49" s="27">
        <v>3.0411764705882356</v>
      </c>
    </row>
    <row r="50" spans="1:8" x14ac:dyDescent="0.25">
      <c r="A50" s="51"/>
      <c r="B50" s="9" t="s">
        <v>4</v>
      </c>
      <c r="C50" s="14">
        <v>20</v>
      </c>
      <c r="D50" s="14">
        <v>18</v>
      </c>
      <c r="E50" s="15">
        <v>0.9</v>
      </c>
      <c r="F50" s="14">
        <v>18</v>
      </c>
      <c r="G50" s="15">
        <v>0.9</v>
      </c>
      <c r="H50" s="27">
        <v>3.59375</v>
      </c>
    </row>
    <row r="51" spans="1:8" x14ac:dyDescent="0.25">
      <c r="A51" s="51"/>
      <c r="B51" s="9" t="s">
        <v>5</v>
      </c>
      <c r="C51" s="14">
        <v>18</v>
      </c>
      <c r="D51" s="14">
        <v>17</v>
      </c>
      <c r="E51" s="15">
        <v>0.94444444444444442</v>
      </c>
      <c r="F51" s="14">
        <v>16</v>
      </c>
      <c r="G51" s="15">
        <v>0.88888888888888884</v>
      </c>
      <c r="H51" s="27">
        <v>3.0176470588235293</v>
      </c>
    </row>
    <row r="52" spans="1:8" ht="30" x14ac:dyDescent="0.25">
      <c r="A52" s="43"/>
      <c r="B52" s="7" t="s">
        <v>37</v>
      </c>
      <c r="C52" s="13" t="s">
        <v>79</v>
      </c>
      <c r="D52" s="13" t="s">
        <v>80</v>
      </c>
      <c r="E52" s="13" t="s">
        <v>81</v>
      </c>
      <c r="F52" s="13" t="s">
        <v>82</v>
      </c>
      <c r="G52" s="13" t="s">
        <v>38</v>
      </c>
      <c r="H52" s="13" t="s">
        <v>83</v>
      </c>
    </row>
    <row r="53" spans="1:8" x14ac:dyDescent="0.25">
      <c r="A53" s="51" t="s">
        <v>49</v>
      </c>
      <c r="B53" s="9" t="s">
        <v>1</v>
      </c>
      <c r="C53" s="14">
        <v>30</v>
      </c>
      <c r="D53" s="14">
        <v>30</v>
      </c>
      <c r="E53" s="15">
        <v>1</v>
      </c>
      <c r="F53" s="14">
        <v>28</v>
      </c>
      <c r="G53" s="15">
        <v>0.93333333333333335</v>
      </c>
      <c r="H53" s="27">
        <v>3.4333333333333331</v>
      </c>
    </row>
    <row r="54" spans="1:8" x14ac:dyDescent="0.25">
      <c r="A54" s="51"/>
      <c r="B54" s="9" t="s">
        <v>2</v>
      </c>
      <c r="C54" s="14">
        <v>26</v>
      </c>
      <c r="D54" s="14">
        <v>26</v>
      </c>
      <c r="E54" s="15">
        <v>1</v>
      </c>
      <c r="F54" s="14">
        <v>24</v>
      </c>
      <c r="G54" s="15">
        <v>0.92307692307692313</v>
      </c>
      <c r="H54" s="27">
        <v>3.3846153846153846</v>
      </c>
    </row>
    <row r="55" spans="1:8" x14ac:dyDescent="0.25">
      <c r="A55" s="51"/>
      <c r="B55" s="9" t="s">
        <v>3</v>
      </c>
      <c r="C55" s="14">
        <v>19</v>
      </c>
      <c r="D55" s="14">
        <v>17</v>
      </c>
      <c r="E55" s="15">
        <v>0.89473684210526316</v>
      </c>
      <c r="F55" s="14">
        <v>12</v>
      </c>
      <c r="G55" s="15">
        <v>0.63157894736842102</v>
      </c>
      <c r="H55" s="27">
        <v>2.4294117647058822</v>
      </c>
    </row>
    <row r="56" spans="1:8" x14ac:dyDescent="0.25">
      <c r="A56" s="51"/>
      <c r="B56" s="9" t="s">
        <v>4</v>
      </c>
      <c r="C56" s="14">
        <v>21</v>
      </c>
      <c r="D56" s="14">
        <v>20</v>
      </c>
      <c r="E56" s="15">
        <v>0.95238095238095233</v>
      </c>
      <c r="F56" s="14">
        <v>20</v>
      </c>
      <c r="G56" s="15">
        <v>0.95238095238095233</v>
      </c>
      <c r="H56" s="27">
        <v>3.75</v>
      </c>
    </row>
    <row r="57" spans="1:8" x14ac:dyDescent="0.25">
      <c r="A57" s="51"/>
      <c r="B57" s="9" t="s">
        <v>5</v>
      </c>
      <c r="C57" s="14">
        <v>18</v>
      </c>
      <c r="D57" s="14">
        <v>16</v>
      </c>
      <c r="E57" s="15">
        <v>0.88888888888888884</v>
      </c>
      <c r="F57" s="14">
        <v>16</v>
      </c>
      <c r="G57" s="15">
        <v>0.88888888888888884</v>
      </c>
      <c r="H57" s="27">
        <v>3.6187500000000004</v>
      </c>
    </row>
    <row r="58" spans="1:8" ht="30" x14ac:dyDescent="0.25">
      <c r="A58" s="43"/>
      <c r="B58" s="7" t="s">
        <v>37</v>
      </c>
      <c r="C58" s="13" t="s">
        <v>79</v>
      </c>
      <c r="D58" s="13" t="s">
        <v>80</v>
      </c>
      <c r="E58" s="13" t="s">
        <v>81</v>
      </c>
      <c r="F58" s="13" t="s">
        <v>82</v>
      </c>
      <c r="G58" s="13" t="s">
        <v>38</v>
      </c>
      <c r="H58" s="13" t="s">
        <v>83</v>
      </c>
    </row>
    <row r="59" spans="1:8" x14ac:dyDescent="0.25">
      <c r="A59" s="51" t="s">
        <v>50</v>
      </c>
      <c r="B59" s="9" t="s">
        <v>1</v>
      </c>
      <c r="C59" s="14" t="s">
        <v>14</v>
      </c>
      <c r="D59" s="14" t="s">
        <v>14</v>
      </c>
      <c r="E59" s="15" t="s">
        <v>14</v>
      </c>
      <c r="F59" s="14" t="s">
        <v>14</v>
      </c>
      <c r="G59" s="15" t="s">
        <v>14</v>
      </c>
      <c r="H59" s="27" t="s">
        <v>14</v>
      </c>
    </row>
    <row r="60" spans="1:8" x14ac:dyDescent="0.25">
      <c r="A60" s="51"/>
      <c r="B60" s="9" t="s">
        <v>2</v>
      </c>
      <c r="C60" s="14" t="s">
        <v>14</v>
      </c>
      <c r="D60" s="14" t="s">
        <v>14</v>
      </c>
      <c r="E60" s="15" t="s">
        <v>14</v>
      </c>
      <c r="F60" s="14" t="s">
        <v>14</v>
      </c>
      <c r="G60" s="15" t="s">
        <v>14</v>
      </c>
      <c r="H60" s="27" t="s">
        <v>14</v>
      </c>
    </row>
    <row r="61" spans="1:8" x14ac:dyDescent="0.25">
      <c r="A61" s="51"/>
      <c r="B61" s="9" t="s">
        <v>3</v>
      </c>
      <c r="C61" s="14" t="s">
        <v>14</v>
      </c>
      <c r="D61" s="14" t="s">
        <v>14</v>
      </c>
      <c r="E61" s="15" t="s">
        <v>14</v>
      </c>
      <c r="F61" s="14" t="s">
        <v>14</v>
      </c>
      <c r="G61" s="15" t="s">
        <v>14</v>
      </c>
      <c r="H61" s="27" t="s">
        <v>14</v>
      </c>
    </row>
    <row r="62" spans="1:8" x14ac:dyDescent="0.25">
      <c r="A62" s="51"/>
      <c r="B62" s="9" t="s">
        <v>4</v>
      </c>
      <c r="C62" s="14">
        <v>20</v>
      </c>
      <c r="D62" s="14">
        <v>19</v>
      </c>
      <c r="E62" s="15">
        <v>0.95</v>
      </c>
      <c r="F62" s="14">
        <v>17</v>
      </c>
      <c r="G62" s="15">
        <v>0.85</v>
      </c>
      <c r="H62" s="27">
        <v>3.3368421052631581</v>
      </c>
    </row>
    <row r="63" spans="1:8" x14ac:dyDescent="0.25">
      <c r="A63" s="51"/>
      <c r="B63" s="9" t="s">
        <v>5</v>
      </c>
      <c r="C63" s="14">
        <v>8</v>
      </c>
      <c r="D63" s="14">
        <v>7</v>
      </c>
      <c r="E63" s="15">
        <v>0.875</v>
      </c>
      <c r="F63" s="14">
        <v>7</v>
      </c>
      <c r="G63" s="15">
        <v>0.875</v>
      </c>
      <c r="H63" s="27">
        <v>3.4285714285714284</v>
      </c>
    </row>
    <row r="64" spans="1:8" ht="30" x14ac:dyDescent="0.25">
      <c r="A64" s="43"/>
      <c r="B64" s="7" t="s">
        <v>37</v>
      </c>
      <c r="C64" s="13" t="s">
        <v>79</v>
      </c>
      <c r="D64" s="13" t="s">
        <v>80</v>
      </c>
      <c r="E64" s="13" t="s">
        <v>81</v>
      </c>
      <c r="F64" s="13" t="s">
        <v>82</v>
      </c>
      <c r="G64" s="13" t="s">
        <v>38</v>
      </c>
      <c r="H64" s="13" t="s">
        <v>83</v>
      </c>
    </row>
    <row r="65" spans="1:8" x14ac:dyDescent="0.25">
      <c r="A65" s="51" t="s">
        <v>51</v>
      </c>
      <c r="B65" s="9" t="s">
        <v>1</v>
      </c>
      <c r="C65" s="14">
        <v>7</v>
      </c>
      <c r="D65" s="14">
        <v>6</v>
      </c>
      <c r="E65" s="15">
        <v>0.8571428571428571</v>
      </c>
      <c r="F65" s="14">
        <v>5</v>
      </c>
      <c r="G65" s="15">
        <v>0.7142857142857143</v>
      </c>
      <c r="H65" s="27" t="s">
        <v>14</v>
      </c>
    </row>
    <row r="66" spans="1:8" x14ac:dyDescent="0.25">
      <c r="A66" s="51"/>
      <c r="B66" s="9" t="s">
        <v>2</v>
      </c>
      <c r="C66" s="14">
        <v>3</v>
      </c>
      <c r="D66" s="14">
        <v>1</v>
      </c>
      <c r="E66" s="15">
        <v>0.33333333333333331</v>
      </c>
      <c r="F66" s="14">
        <v>1</v>
      </c>
      <c r="G66" s="15">
        <v>0.33333333333333331</v>
      </c>
      <c r="H66" s="27">
        <v>4</v>
      </c>
    </row>
    <row r="67" spans="1:8" x14ac:dyDescent="0.25">
      <c r="A67" s="51"/>
      <c r="B67" s="9" t="s">
        <v>3</v>
      </c>
      <c r="C67" s="14" t="s">
        <v>14</v>
      </c>
      <c r="D67" s="14" t="s">
        <v>14</v>
      </c>
      <c r="E67" s="15" t="s">
        <v>14</v>
      </c>
      <c r="F67" s="14" t="s">
        <v>14</v>
      </c>
      <c r="G67" s="15" t="s">
        <v>14</v>
      </c>
      <c r="H67" s="27" t="s">
        <v>14</v>
      </c>
    </row>
    <row r="68" spans="1:8" x14ac:dyDescent="0.25">
      <c r="A68" s="51"/>
      <c r="B68" s="9" t="s">
        <v>4</v>
      </c>
      <c r="C68" s="14">
        <v>3</v>
      </c>
      <c r="D68" s="14">
        <v>3</v>
      </c>
      <c r="E68" s="15">
        <v>1</v>
      </c>
      <c r="F68" s="14">
        <v>3</v>
      </c>
      <c r="G68" s="15">
        <v>1</v>
      </c>
      <c r="H68" s="27">
        <v>4</v>
      </c>
    </row>
    <row r="69" spans="1:8" x14ac:dyDescent="0.25">
      <c r="A69" s="51"/>
      <c r="B69" s="9" t="s">
        <v>5</v>
      </c>
      <c r="C69" s="14" t="s">
        <v>14</v>
      </c>
      <c r="D69" s="14" t="s">
        <v>14</v>
      </c>
      <c r="E69" s="15" t="s">
        <v>14</v>
      </c>
      <c r="F69" s="14" t="s">
        <v>14</v>
      </c>
      <c r="G69" s="15" t="s">
        <v>14</v>
      </c>
      <c r="H69" s="27" t="s">
        <v>14</v>
      </c>
    </row>
  </sheetData>
  <mergeCells count="12">
    <mergeCell ref="A65:A69"/>
    <mergeCell ref="A1:H2"/>
    <mergeCell ref="A4:A8"/>
    <mergeCell ref="A11:A15"/>
    <mergeCell ref="A17:A21"/>
    <mergeCell ref="A23:A27"/>
    <mergeCell ref="A29:A33"/>
    <mergeCell ref="A35:A39"/>
    <mergeCell ref="A41:A45"/>
    <mergeCell ref="A47:A51"/>
    <mergeCell ref="A53:A57"/>
    <mergeCell ref="A59:A63"/>
  </mergeCells>
  <printOptions horizontalCentered="1"/>
  <pageMargins left="0.7" right="0.7" top="0.75" bottom="0.75" header="0.3" footer="0.3"/>
  <pageSetup scale="90" fitToHeight="0" orientation="landscape" r:id="rId1"/>
  <headerFooter>
    <oddHeader>&amp;CCuyamaca College Program Review 2017-2018</oddHeader>
    <oddFooter>&amp;CInstitutional Effectiveness, Success, and Equity Office (September 2017)</oddFooter>
  </headerFooter>
  <rowBreaks count="1" manualBreakCount="1">
    <brk id="6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sqref="A1:A1048576"/>
    </sheetView>
  </sheetViews>
  <sheetFormatPr defaultRowHeight="15" x14ac:dyDescent="0.25"/>
  <cols>
    <col min="1" max="1" width="16.28515625" style="40" customWidth="1"/>
    <col min="2" max="4" width="13.7109375" style="22" customWidth="1"/>
    <col min="5" max="5" width="13.7109375" style="23" customWidth="1"/>
    <col min="6" max="6" width="13.7109375" style="22" customWidth="1"/>
    <col min="7" max="7" width="13.7109375" style="23" customWidth="1"/>
    <col min="8" max="8" width="13.7109375" style="24" customWidth="1"/>
  </cols>
  <sheetData>
    <row r="1" spans="1:8" ht="30" x14ac:dyDescent="0.25">
      <c r="A1" s="41" t="s">
        <v>52</v>
      </c>
      <c r="B1" s="7" t="s">
        <v>37</v>
      </c>
      <c r="C1" s="13" t="s">
        <v>79</v>
      </c>
      <c r="D1" s="13" t="s">
        <v>80</v>
      </c>
      <c r="E1" s="13" t="s">
        <v>81</v>
      </c>
      <c r="F1" s="13" t="s">
        <v>82</v>
      </c>
      <c r="G1" s="13" t="s">
        <v>38</v>
      </c>
      <c r="H1" s="13" t="s">
        <v>83</v>
      </c>
    </row>
    <row r="2" spans="1:8" x14ac:dyDescent="0.25">
      <c r="A2" s="51" t="s">
        <v>53</v>
      </c>
      <c r="B2" s="8" t="s">
        <v>1</v>
      </c>
      <c r="C2" s="14">
        <v>221</v>
      </c>
      <c r="D2" s="14">
        <v>211</v>
      </c>
      <c r="E2" s="15">
        <v>0.95475113122171951</v>
      </c>
      <c r="F2" s="14">
        <v>188</v>
      </c>
      <c r="G2" s="16">
        <v>0.85067873303167418</v>
      </c>
      <c r="H2" s="17">
        <v>3.1753694581280789</v>
      </c>
    </row>
    <row r="3" spans="1:8" x14ac:dyDescent="0.25">
      <c r="A3" s="51"/>
      <c r="B3" s="8" t="s">
        <v>2</v>
      </c>
      <c r="C3" s="14">
        <v>225</v>
      </c>
      <c r="D3" s="14">
        <v>210</v>
      </c>
      <c r="E3" s="15">
        <v>0.93333333333333335</v>
      </c>
      <c r="F3" s="14">
        <v>184</v>
      </c>
      <c r="G3" s="16">
        <v>0.81777777777777783</v>
      </c>
      <c r="H3" s="17">
        <v>3.1373205741626795</v>
      </c>
    </row>
    <row r="4" spans="1:8" x14ac:dyDescent="0.25">
      <c r="A4" s="51"/>
      <c r="B4" s="8" t="s">
        <v>3</v>
      </c>
      <c r="C4" s="14">
        <v>155</v>
      </c>
      <c r="D4" s="14">
        <v>134</v>
      </c>
      <c r="E4" s="15">
        <v>0.86451612903225805</v>
      </c>
      <c r="F4" s="14">
        <v>126</v>
      </c>
      <c r="G4" s="16">
        <v>0.81290322580645158</v>
      </c>
      <c r="H4" s="17">
        <v>3.2879699248120309</v>
      </c>
    </row>
    <row r="5" spans="1:8" x14ac:dyDescent="0.25">
      <c r="A5" s="51"/>
      <c r="B5" s="8" t="s">
        <v>4</v>
      </c>
      <c r="C5" s="14">
        <v>167</v>
      </c>
      <c r="D5" s="14">
        <v>147</v>
      </c>
      <c r="E5" s="15">
        <v>0.88023952095808389</v>
      </c>
      <c r="F5" s="14">
        <v>139</v>
      </c>
      <c r="G5" s="16">
        <v>0.83233532934131738</v>
      </c>
      <c r="H5" s="17">
        <v>3.4655172413793105</v>
      </c>
    </row>
    <row r="6" spans="1:8" x14ac:dyDescent="0.25">
      <c r="A6" s="51"/>
      <c r="B6" s="8" t="s">
        <v>5</v>
      </c>
      <c r="C6" s="14">
        <v>107</v>
      </c>
      <c r="D6" s="14">
        <v>96</v>
      </c>
      <c r="E6" s="15">
        <v>0.89719626168224298</v>
      </c>
      <c r="F6" s="14">
        <v>93</v>
      </c>
      <c r="G6" s="16">
        <v>0.86915887850467288</v>
      </c>
      <c r="H6" s="17">
        <v>3.46875</v>
      </c>
    </row>
    <row r="7" spans="1:8" x14ac:dyDescent="0.25">
      <c r="A7" s="56" t="s">
        <v>54</v>
      </c>
      <c r="B7" s="8" t="s">
        <v>1</v>
      </c>
      <c r="C7" s="18" t="s">
        <v>14</v>
      </c>
      <c r="D7" s="18" t="s">
        <v>14</v>
      </c>
      <c r="E7" s="19" t="s">
        <v>14</v>
      </c>
      <c r="F7" s="18" t="s">
        <v>14</v>
      </c>
      <c r="G7" s="20" t="s">
        <v>14</v>
      </c>
      <c r="H7" s="21" t="s">
        <v>14</v>
      </c>
    </row>
    <row r="8" spans="1:8" x14ac:dyDescent="0.25">
      <c r="A8" s="56"/>
      <c r="B8" s="8" t="s">
        <v>2</v>
      </c>
      <c r="C8" s="18" t="s">
        <v>14</v>
      </c>
      <c r="D8" s="18" t="s">
        <v>14</v>
      </c>
      <c r="E8" s="19" t="s">
        <v>14</v>
      </c>
      <c r="F8" s="18" t="s">
        <v>14</v>
      </c>
      <c r="G8" s="20" t="s">
        <v>14</v>
      </c>
      <c r="H8" s="21" t="s">
        <v>14</v>
      </c>
    </row>
    <row r="9" spans="1:8" x14ac:dyDescent="0.25">
      <c r="A9" s="56"/>
      <c r="B9" s="8" t="s">
        <v>3</v>
      </c>
      <c r="C9" s="18">
        <v>19</v>
      </c>
      <c r="D9" s="18">
        <v>17</v>
      </c>
      <c r="E9" s="19">
        <v>0.89473684210526316</v>
      </c>
      <c r="F9" s="18">
        <v>12</v>
      </c>
      <c r="G9" s="20">
        <v>0.63157894736842102</v>
      </c>
      <c r="H9" s="21">
        <v>2.4294117647058822</v>
      </c>
    </row>
    <row r="10" spans="1:8" x14ac:dyDescent="0.25">
      <c r="A10" s="56"/>
      <c r="B10" s="8" t="s">
        <v>4</v>
      </c>
      <c r="C10" s="18" t="s">
        <v>14</v>
      </c>
      <c r="D10" s="18" t="s">
        <v>14</v>
      </c>
      <c r="E10" s="19" t="s">
        <v>14</v>
      </c>
      <c r="F10" s="18" t="s">
        <v>14</v>
      </c>
      <c r="G10" s="20" t="s">
        <v>14</v>
      </c>
      <c r="H10" s="21" t="s">
        <v>14</v>
      </c>
    </row>
    <row r="11" spans="1:8" x14ac:dyDescent="0.25">
      <c r="A11" s="56"/>
      <c r="B11" s="8" t="s">
        <v>5</v>
      </c>
      <c r="C11" s="18" t="s">
        <v>14</v>
      </c>
      <c r="D11" s="18" t="s">
        <v>14</v>
      </c>
      <c r="E11" s="19" t="s">
        <v>14</v>
      </c>
      <c r="F11" s="18" t="s">
        <v>14</v>
      </c>
      <c r="G11" s="20" t="s">
        <v>14</v>
      </c>
      <c r="H11" s="21" t="s">
        <v>14</v>
      </c>
    </row>
    <row r="12" spans="1:8" x14ac:dyDescent="0.25">
      <c r="A12" s="51" t="s">
        <v>55</v>
      </c>
      <c r="B12" s="8" t="s">
        <v>1</v>
      </c>
      <c r="C12" s="18" t="s">
        <v>14</v>
      </c>
      <c r="D12" s="18" t="s">
        <v>14</v>
      </c>
      <c r="E12" s="19" t="s">
        <v>14</v>
      </c>
      <c r="F12" s="18" t="s">
        <v>14</v>
      </c>
      <c r="G12" s="20" t="s">
        <v>14</v>
      </c>
      <c r="H12" s="21" t="s">
        <v>14</v>
      </c>
    </row>
    <row r="13" spans="1:8" x14ac:dyDescent="0.25">
      <c r="A13" s="51"/>
      <c r="B13" s="8" t="s">
        <v>2</v>
      </c>
      <c r="C13" s="18" t="s">
        <v>14</v>
      </c>
      <c r="D13" s="18" t="s">
        <v>14</v>
      </c>
      <c r="E13" s="19" t="s">
        <v>14</v>
      </c>
      <c r="F13" s="18" t="s">
        <v>14</v>
      </c>
      <c r="G13" s="20" t="s">
        <v>14</v>
      </c>
      <c r="H13" s="21" t="s">
        <v>14</v>
      </c>
    </row>
    <row r="14" spans="1:8" x14ac:dyDescent="0.25">
      <c r="A14" s="51"/>
      <c r="B14" s="8" t="s">
        <v>3</v>
      </c>
      <c r="C14" s="18">
        <v>28</v>
      </c>
      <c r="D14" s="18">
        <v>21</v>
      </c>
      <c r="E14" s="19">
        <v>0.75</v>
      </c>
      <c r="F14" s="18">
        <v>13</v>
      </c>
      <c r="G14" s="20">
        <v>0.4642857142857143</v>
      </c>
      <c r="H14" s="21">
        <v>2.2000000000000002</v>
      </c>
    </row>
    <row r="15" spans="1:8" x14ac:dyDescent="0.25">
      <c r="A15" s="51"/>
      <c r="B15" s="8" t="s">
        <v>4</v>
      </c>
      <c r="C15" s="18">
        <v>40</v>
      </c>
      <c r="D15" s="18">
        <v>27</v>
      </c>
      <c r="E15" s="19">
        <v>0.67500000000000004</v>
      </c>
      <c r="F15" s="18">
        <v>25</v>
      </c>
      <c r="G15" s="20">
        <v>0.625</v>
      </c>
      <c r="H15" s="21">
        <v>3.0481481481481483</v>
      </c>
    </row>
    <row r="16" spans="1:8" x14ac:dyDescent="0.25">
      <c r="A16" s="51"/>
      <c r="B16" s="8" t="s">
        <v>5</v>
      </c>
      <c r="C16" s="18">
        <v>44</v>
      </c>
      <c r="D16" s="18">
        <v>29.999999999999996</v>
      </c>
      <c r="E16" s="19">
        <v>0.68181818181818177</v>
      </c>
      <c r="F16" s="18">
        <v>27</v>
      </c>
      <c r="G16" s="20">
        <v>0.61363636363636365</v>
      </c>
      <c r="H16" s="21">
        <v>3.1633333333333331</v>
      </c>
    </row>
  </sheetData>
  <mergeCells count="3">
    <mergeCell ref="A2:A6"/>
    <mergeCell ref="A7:A11"/>
    <mergeCell ref="A12:A16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A18" sqref="A1:A1048576"/>
    </sheetView>
  </sheetViews>
  <sheetFormatPr defaultRowHeight="15" x14ac:dyDescent="0.25"/>
  <cols>
    <col min="1" max="1" width="14" style="40" customWidth="1"/>
    <col min="2" max="8" width="14" style="22" customWidth="1"/>
  </cols>
  <sheetData>
    <row r="1" spans="1:8" ht="30" x14ac:dyDescent="0.25">
      <c r="A1" s="41" t="s">
        <v>0</v>
      </c>
      <c r="B1" s="7" t="s">
        <v>37</v>
      </c>
      <c r="C1" s="13" t="s">
        <v>79</v>
      </c>
      <c r="D1" s="13" t="s">
        <v>80</v>
      </c>
      <c r="E1" s="13" t="s">
        <v>81</v>
      </c>
      <c r="F1" s="13" t="s">
        <v>82</v>
      </c>
      <c r="G1" s="13" t="s">
        <v>38</v>
      </c>
      <c r="H1" s="13" t="s">
        <v>83</v>
      </c>
    </row>
    <row r="2" spans="1:8" x14ac:dyDescent="0.25">
      <c r="A2" s="51" t="s">
        <v>7</v>
      </c>
      <c r="B2" s="8" t="s">
        <v>1</v>
      </c>
      <c r="C2" s="14">
        <v>100</v>
      </c>
      <c r="D2" s="14">
        <v>98</v>
      </c>
      <c r="E2" s="15">
        <v>0.98</v>
      </c>
      <c r="F2" s="14">
        <v>92</v>
      </c>
      <c r="G2" s="15">
        <v>0.92</v>
      </c>
      <c r="H2" s="27">
        <v>3.5434782608695654</v>
      </c>
    </row>
    <row r="3" spans="1:8" x14ac:dyDescent="0.25">
      <c r="A3" s="51"/>
      <c r="B3" s="8" t="s">
        <v>2</v>
      </c>
      <c r="C3" s="14">
        <v>86</v>
      </c>
      <c r="D3" s="14">
        <v>82</v>
      </c>
      <c r="E3" s="15">
        <v>0.95348837209302328</v>
      </c>
      <c r="F3" s="14">
        <v>74</v>
      </c>
      <c r="G3" s="15">
        <v>0.86046511627906974</v>
      </c>
      <c r="H3" s="27">
        <v>3.3851851851851857</v>
      </c>
    </row>
    <row r="4" spans="1:8" x14ac:dyDescent="0.25">
      <c r="A4" s="51"/>
      <c r="B4" s="8" t="s">
        <v>3</v>
      </c>
      <c r="C4" s="14">
        <v>84</v>
      </c>
      <c r="D4" s="14">
        <v>77</v>
      </c>
      <c r="E4" s="15">
        <v>0.91666666666666663</v>
      </c>
      <c r="F4" s="14">
        <v>70</v>
      </c>
      <c r="G4" s="15">
        <v>0.83333333333333337</v>
      </c>
      <c r="H4" s="27">
        <v>3.2533333333333334</v>
      </c>
    </row>
    <row r="5" spans="1:8" x14ac:dyDescent="0.25">
      <c r="A5" s="51"/>
      <c r="B5" s="8" t="s">
        <v>4</v>
      </c>
      <c r="C5" s="14">
        <v>88</v>
      </c>
      <c r="D5" s="14">
        <v>69</v>
      </c>
      <c r="E5" s="15">
        <v>0.78409090909090906</v>
      </c>
      <c r="F5" s="14">
        <v>67</v>
      </c>
      <c r="G5" s="15">
        <v>0.76136363636363635</v>
      </c>
      <c r="H5" s="27">
        <v>3.6298507462686569</v>
      </c>
    </row>
    <row r="6" spans="1:8" x14ac:dyDescent="0.25">
      <c r="A6" s="51"/>
      <c r="B6" s="8" t="s">
        <v>5</v>
      </c>
      <c r="C6" s="14">
        <v>76</v>
      </c>
      <c r="D6" s="14">
        <v>60</v>
      </c>
      <c r="E6" s="15">
        <v>0.78947368421052633</v>
      </c>
      <c r="F6" s="14">
        <v>56</v>
      </c>
      <c r="G6" s="15">
        <v>0.73684210526315785</v>
      </c>
      <c r="H6" s="27">
        <v>3.3816666666666664</v>
      </c>
    </row>
    <row r="7" spans="1:8" x14ac:dyDescent="0.25">
      <c r="A7" s="51" t="s">
        <v>8</v>
      </c>
      <c r="B7" s="8" t="s">
        <v>1</v>
      </c>
      <c r="C7" s="14">
        <v>119</v>
      </c>
      <c r="D7" s="14">
        <v>111</v>
      </c>
      <c r="E7" s="15">
        <v>0.9327731092436975</v>
      </c>
      <c r="F7" s="14">
        <v>94</v>
      </c>
      <c r="G7" s="15">
        <v>0.78991596638655459</v>
      </c>
      <c r="H7" s="27">
        <v>2.8770642201834864</v>
      </c>
    </row>
    <row r="8" spans="1:8" x14ac:dyDescent="0.25">
      <c r="A8" s="51"/>
      <c r="B8" s="8" t="s">
        <v>2</v>
      </c>
      <c r="C8" s="14">
        <v>135</v>
      </c>
      <c r="D8" s="14">
        <v>124</v>
      </c>
      <c r="E8" s="15">
        <v>0.91851851851851851</v>
      </c>
      <c r="F8" s="14">
        <v>108</v>
      </c>
      <c r="G8" s="15">
        <v>0.8</v>
      </c>
      <c r="H8" s="27">
        <v>3.028225806451613</v>
      </c>
    </row>
    <row r="9" spans="1:8" x14ac:dyDescent="0.25">
      <c r="A9" s="51"/>
      <c r="B9" s="8" t="s">
        <v>3</v>
      </c>
      <c r="C9" s="14">
        <v>117</v>
      </c>
      <c r="D9" s="14">
        <v>94</v>
      </c>
      <c r="E9" s="15">
        <v>0.80341880341880345</v>
      </c>
      <c r="F9" s="14">
        <v>80</v>
      </c>
      <c r="G9" s="15">
        <v>0.68376068376068377</v>
      </c>
      <c r="H9" s="27">
        <v>2.9212765957446809</v>
      </c>
    </row>
    <row r="10" spans="1:8" x14ac:dyDescent="0.25">
      <c r="A10" s="51"/>
      <c r="B10" s="8" t="s">
        <v>4</v>
      </c>
      <c r="C10" s="14">
        <v>119</v>
      </c>
      <c r="D10" s="14">
        <v>105</v>
      </c>
      <c r="E10" s="15">
        <v>0.88235294117647056</v>
      </c>
      <c r="F10" s="14">
        <v>97</v>
      </c>
      <c r="G10" s="15">
        <v>0.81512605042016806</v>
      </c>
      <c r="H10" s="27">
        <v>3.2533333333333334</v>
      </c>
    </row>
    <row r="11" spans="1:8" x14ac:dyDescent="0.25">
      <c r="A11" s="51"/>
      <c r="B11" s="8" t="s">
        <v>5</v>
      </c>
      <c r="C11" s="14">
        <v>75</v>
      </c>
      <c r="D11" s="14">
        <v>66</v>
      </c>
      <c r="E11" s="15">
        <v>0.88</v>
      </c>
      <c r="F11" s="14">
        <v>64</v>
      </c>
      <c r="G11" s="15">
        <v>0.85333333333333339</v>
      </c>
      <c r="H11" s="27">
        <v>3.4090909090909092</v>
      </c>
    </row>
    <row r="12" spans="1:8" ht="30" x14ac:dyDescent="0.25">
      <c r="A12" s="41" t="s">
        <v>56</v>
      </c>
      <c r="B12" s="7" t="s">
        <v>37</v>
      </c>
      <c r="C12" s="13" t="s">
        <v>79</v>
      </c>
      <c r="D12" s="13" t="s">
        <v>80</v>
      </c>
      <c r="E12" s="13" t="s">
        <v>81</v>
      </c>
      <c r="F12" s="13" t="s">
        <v>82</v>
      </c>
      <c r="G12" s="13" t="s">
        <v>38</v>
      </c>
      <c r="H12" s="13" t="s">
        <v>83</v>
      </c>
    </row>
    <row r="13" spans="1:8" x14ac:dyDescent="0.25">
      <c r="A13" s="57" t="s">
        <v>57</v>
      </c>
      <c r="B13" s="8" t="s">
        <v>1</v>
      </c>
      <c r="C13" s="14">
        <v>10</v>
      </c>
      <c r="D13" s="14">
        <v>9</v>
      </c>
      <c r="E13" s="15">
        <v>0.9</v>
      </c>
      <c r="F13" s="14">
        <v>8</v>
      </c>
      <c r="G13" s="15">
        <v>0.8</v>
      </c>
      <c r="H13" s="27">
        <v>2.6333333333333333</v>
      </c>
    </row>
    <row r="14" spans="1:8" x14ac:dyDescent="0.25">
      <c r="A14" s="58"/>
      <c r="B14" s="8" t="s">
        <v>2</v>
      </c>
      <c r="C14" s="14">
        <v>11</v>
      </c>
      <c r="D14" s="14">
        <v>11</v>
      </c>
      <c r="E14" s="15">
        <v>1</v>
      </c>
      <c r="F14" s="14">
        <v>8</v>
      </c>
      <c r="G14" s="15">
        <v>0.72727272727272729</v>
      </c>
      <c r="H14" s="27">
        <v>2.4545454545454546</v>
      </c>
    </row>
    <row r="15" spans="1:8" x14ac:dyDescent="0.25">
      <c r="A15" s="58"/>
      <c r="B15" s="8" t="s">
        <v>3</v>
      </c>
      <c r="C15" s="14">
        <v>11</v>
      </c>
      <c r="D15" s="14">
        <v>11</v>
      </c>
      <c r="E15" s="15">
        <v>1</v>
      </c>
      <c r="F15" s="14">
        <v>9</v>
      </c>
      <c r="G15" s="15">
        <v>0.81818181818181823</v>
      </c>
      <c r="H15" s="27">
        <v>2.7</v>
      </c>
    </row>
    <row r="16" spans="1:8" x14ac:dyDescent="0.25">
      <c r="A16" s="58"/>
      <c r="B16" s="8" t="s">
        <v>4</v>
      </c>
      <c r="C16" s="14">
        <v>5</v>
      </c>
      <c r="D16" s="14">
        <v>5</v>
      </c>
      <c r="E16" s="15">
        <v>1</v>
      </c>
      <c r="F16" s="14">
        <v>5</v>
      </c>
      <c r="G16" s="15">
        <v>1</v>
      </c>
      <c r="H16" s="27">
        <v>3.8</v>
      </c>
    </row>
    <row r="17" spans="1:8" x14ac:dyDescent="0.25">
      <c r="A17" s="59"/>
      <c r="B17" s="8" t="s">
        <v>5</v>
      </c>
      <c r="C17" s="14">
        <v>6</v>
      </c>
      <c r="D17" s="14">
        <v>5</v>
      </c>
      <c r="E17" s="15">
        <v>0.83333333333333337</v>
      </c>
      <c r="F17" s="14">
        <v>4</v>
      </c>
      <c r="G17" s="15">
        <v>0.66666666666666663</v>
      </c>
      <c r="H17" s="27">
        <v>2.86</v>
      </c>
    </row>
    <row r="18" spans="1:8" x14ac:dyDescent="0.25">
      <c r="A18" s="56" t="s">
        <v>58</v>
      </c>
      <c r="B18" s="8" t="s">
        <v>1</v>
      </c>
      <c r="C18" s="31">
        <v>1</v>
      </c>
      <c r="D18" s="31">
        <v>1</v>
      </c>
      <c r="E18" s="15">
        <v>1</v>
      </c>
      <c r="F18" s="31">
        <v>1</v>
      </c>
      <c r="G18" s="15">
        <v>1</v>
      </c>
      <c r="H18" s="32">
        <v>3.2999999999999994</v>
      </c>
    </row>
    <row r="19" spans="1:8" x14ac:dyDescent="0.25">
      <c r="A19" s="56"/>
      <c r="B19" s="8" t="s">
        <v>2</v>
      </c>
      <c r="C19" s="14">
        <v>1</v>
      </c>
      <c r="D19" s="14">
        <v>1</v>
      </c>
      <c r="E19" s="15">
        <v>1</v>
      </c>
      <c r="F19" s="14">
        <v>1</v>
      </c>
      <c r="G19" s="15">
        <v>1</v>
      </c>
      <c r="H19" s="27">
        <v>3.2999999999999994</v>
      </c>
    </row>
    <row r="20" spans="1:8" x14ac:dyDescent="0.25">
      <c r="A20" s="56"/>
      <c r="B20" s="8" t="s">
        <v>3</v>
      </c>
      <c r="C20" s="31">
        <v>2</v>
      </c>
      <c r="D20" s="31">
        <v>2</v>
      </c>
      <c r="E20" s="15">
        <v>1</v>
      </c>
      <c r="F20" s="31">
        <v>2</v>
      </c>
      <c r="G20" s="15">
        <v>1</v>
      </c>
      <c r="H20" s="32">
        <v>2.5</v>
      </c>
    </row>
    <row r="21" spans="1:8" x14ac:dyDescent="0.25">
      <c r="A21" s="56"/>
      <c r="B21" s="8" t="s">
        <v>4</v>
      </c>
      <c r="C21" s="14">
        <v>1</v>
      </c>
      <c r="D21" s="14">
        <v>1</v>
      </c>
      <c r="E21" s="15">
        <v>1</v>
      </c>
      <c r="F21" s="14">
        <v>1</v>
      </c>
      <c r="G21" s="15">
        <v>1</v>
      </c>
      <c r="H21" s="27">
        <v>3.7000000000000006</v>
      </c>
    </row>
    <row r="22" spans="1:8" x14ac:dyDescent="0.25">
      <c r="A22" s="56"/>
      <c r="B22" s="8" t="s">
        <v>5</v>
      </c>
      <c r="C22" s="14">
        <v>1</v>
      </c>
      <c r="D22" s="14">
        <v>1</v>
      </c>
      <c r="E22" s="15">
        <v>1</v>
      </c>
      <c r="F22" s="14">
        <v>1</v>
      </c>
      <c r="G22" s="15">
        <v>1</v>
      </c>
      <c r="H22" s="27">
        <v>2</v>
      </c>
    </row>
    <row r="23" spans="1:8" x14ac:dyDescent="0.25">
      <c r="A23" s="51" t="s">
        <v>15</v>
      </c>
      <c r="B23" s="8" t="s">
        <v>1</v>
      </c>
      <c r="C23" s="14">
        <v>4</v>
      </c>
      <c r="D23" s="14">
        <v>4</v>
      </c>
      <c r="E23" s="15">
        <v>1</v>
      </c>
      <c r="F23" s="14">
        <v>3</v>
      </c>
      <c r="G23" s="15">
        <v>0.75</v>
      </c>
      <c r="H23" s="27">
        <v>2.6750000000000003</v>
      </c>
    </row>
    <row r="24" spans="1:8" x14ac:dyDescent="0.25">
      <c r="A24" s="51"/>
      <c r="B24" s="8" t="s">
        <v>2</v>
      </c>
      <c r="C24" s="14">
        <v>5</v>
      </c>
      <c r="D24" s="14">
        <v>4</v>
      </c>
      <c r="E24" s="15">
        <v>0.8</v>
      </c>
      <c r="F24" s="14">
        <v>4</v>
      </c>
      <c r="G24" s="15">
        <v>0.8</v>
      </c>
      <c r="H24" s="27">
        <v>3.1749999999999998</v>
      </c>
    </row>
    <row r="25" spans="1:8" x14ac:dyDescent="0.25">
      <c r="A25" s="51"/>
      <c r="B25" s="8" t="s">
        <v>3</v>
      </c>
      <c r="C25" s="31">
        <v>3</v>
      </c>
      <c r="D25" s="31">
        <v>3</v>
      </c>
      <c r="E25" s="15">
        <v>1</v>
      </c>
      <c r="F25" s="31">
        <v>3</v>
      </c>
      <c r="G25" s="15">
        <v>1</v>
      </c>
      <c r="H25" s="32">
        <v>4</v>
      </c>
    </row>
    <row r="26" spans="1:8" x14ac:dyDescent="0.25">
      <c r="A26" s="51"/>
      <c r="B26" s="8" t="s">
        <v>4</v>
      </c>
      <c r="C26" s="14">
        <v>6</v>
      </c>
      <c r="D26" s="14">
        <v>3</v>
      </c>
      <c r="E26" s="15">
        <v>0.5</v>
      </c>
      <c r="F26" s="14">
        <v>3</v>
      </c>
      <c r="G26" s="15">
        <v>0.5</v>
      </c>
      <c r="H26" s="27">
        <v>3.3333333333333335</v>
      </c>
    </row>
    <row r="27" spans="1:8" x14ac:dyDescent="0.25">
      <c r="A27" s="51"/>
      <c r="B27" s="8" t="s">
        <v>5</v>
      </c>
      <c r="C27" s="14">
        <v>1</v>
      </c>
      <c r="D27" s="14">
        <v>1</v>
      </c>
      <c r="E27" s="15">
        <v>1</v>
      </c>
      <c r="F27" s="14">
        <v>1</v>
      </c>
      <c r="G27" s="15">
        <v>1</v>
      </c>
      <c r="H27" s="27">
        <v>4</v>
      </c>
    </row>
    <row r="28" spans="1:8" x14ac:dyDescent="0.25">
      <c r="A28" s="51" t="s">
        <v>16</v>
      </c>
      <c r="B28" s="8" t="s">
        <v>1</v>
      </c>
      <c r="C28" s="14">
        <v>4</v>
      </c>
      <c r="D28" s="14">
        <v>4</v>
      </c>
      <c r="E28" s="15">
        <v>1</v>
      </c>
      <c r="F28" s="14">
        <v>4</v>
      </c>
      <c r="G28" s="15">
        <v>1</v>
      </c>
      <c r="H28" s="27">
        <v>3.75</v>
      </c>
    </row>
    <row r="29" spans="1:8" x14ac:dyDescent="0.25">
      <c r="A29" s="51"/>
      <c r="B29" s="8" t="s">
        <v>2</v>
      </c>
      <c r="C29" s="14">
        <v>2</v>
      </c>
      <c r="D29" s="14">
        <v>2</v>
      </c>
      <c r="E29" s="15">
        <v>1</v>
      </c>
      <c r="F29" s="14">
        <v>1</v>
      </c>
      <c r="G29" s="15">
        <v>0.5</v>
      </c>
      <c r="H29" s="27">
        <v>2.5</v>
      </c>
    </row>
    <row r="30" spans="1:8" x14ac:dyDescent="0.25">
      <c r="A30" s="51"/>
      <c r="B30" s="8" t="s">
        <v>3</v>
      </c>
      <c r="C30" s="14">
        <v>5</v>
      </c>
      <c r="D30" s="14">
        <v>3</v>
      </c>
      <c r="E30" s="15">
        <v>0.6</v>
      </c>
      <c r="F30" s="14">
        <v>3</v>
      </c>
      <c r="G30" s="15">
        <v>0.6</v>
      </c>
      <c r="H30" s="27">
        <v>3.3333333333333335</v>
      </c>
    </row>
    <row r="31" spans="1:8" x14ac:dyDescent="0.25">
      <c r="A31" s="51"/>
      <c r="B31" s="8" t="s">
        <v>4</v>
      </c>
      <c r="C31" s="14">
        <v>3</v>
      </c>
      <c r="D31" s="14">
        <v>3</v>
      </c>
      <c r="E31" s="15">
        <v>1</v>
      </c>
      <c r="F31" s="14">
        <v>3</v>
      </c>
      <c r="G31" s="15">
        <v>1</v>
      </c>
      <c r="H31" s="27">
        <v>3.7666666666666666</v>
      </c>
    </row>
    <row r="32" spans="1:8" x14ac:dyDescent="0.25">
      <c r="A32" s="51"/>
      <c r="B32" s="8" t="s">
        <v>5</v>
      </c>
      <c r="C32" s="14">
        <v>8</v>
      </c>
      <c r="D32" s="14">
        <v>7</v>
      </c>
      <c r="E32" s="15">
        <v>0.875</v>
      </c>
      <c r="F32" s="14">
        <v>6</v>
      </c>
      <c r="G32" s="15">
        <v>0.75</v>
      </c>
      <c r="H32" s="27">
        <v>3.3857142857142852</v>
      </c>
    </row>
    <row r="33" spans="1:8" x14ac:dyDescent="0.25">
      <c r="A33" s="51" t="s">
        <v>17</v>
      </c>
      <c r="B33" s="8" t="s">
        <v>1</v>
      </c>
      <c r="C33" s="14">
        <v>70</v>
      </c>
      <c r="D33" s="14">
        <v>66</v>
      </c>
      <c r="E33" s="15">
        <v>0.94285714285714284</v>
      </c>
      <c r="F33" s="14">
        <v>56</v>
      </c>
      <c r="G33" s="15">
        <v>0.8</v>
      </c>
      <c r="H33" s="27">
        <v>3.1281250000000003</v>
      </c>
    </row>
    <row r="34" spans="1:8" x14ac:dyDescent="0.25">
      <c r="A34" s="51"/>
      <c r="B34" s="8" t="s">
        <v>2</v>
      </c>
      <c r="C34" s="14">
        <v>85</v>
      </c>
      <c r="D34" s="14">
        <v>78</v>
      </c>
      <c r="E34" s="15">
        <v>0.91764705882352937</v>
      </c>
      <c r="F34" s="14">
        <v>66</v>
      </c>
      <c r="G34" s="15">
        <v>0.77647058823529413</v>
      </c>
      <c r="H34" s="27">
        <v>2.9923076923076923</v>
      </c>
    </row>
    <row r="35" spans="1:8" x14ac:dyDescent="0.25">
      <c r="A35" s="51"/>
      <c r="B35" s="8" t="s">
        <v>3</v>
      </c>
      <c r="C35" s="14">
        <v>59</v>
      </c>
      <c r="D35" s="14">
        <v>45</v>
      </c>
      <c r="E35" s="15">
        <v>0.76271186440677963</v>
      </c>
      <c r="F35" s="14">
        <v>39</v>
      </c>
      <c r="G35" s="15">
        <v>0.66101694915254239</v>
      </c>
      <c r="H35" s="27">
        <v>3.1068181818181815</v>
      </c>
    </row>
    <row r="36" spans="1:8" x14ac:dyDescent="0.25">
      <c r="A36" s="51"/>
      <c r="B36" s="8" t="s">
        <v>4</v>
      </c>
      <c r="C36" s="14">
        <v>79</v>
      </c>
      <c r="D36" s="14">
        <v>64</v>
      </c>
      <c r="E36" s="15">
        <v>0.810126582278481</v>
      </c>
      <c r="F36" s="14">
        <v>59</v>
      </c>
      <c r="G36" s="15">
        <v>0.74683544303797467</v>
      </c>
      <c r="H36" s="27">
        <v>3.1523809523809527</v>
      </c>
    </row>
    <row r="37" spans="1:8" x14ac:dyDescent="0.25">
      <c r="A37" s="51"/>
      <c r="B37" s="8" t="s">
        <v>5</v>
      </c>
      <c r="C37" s="14">
        <v>46</v>
      </c>
      <c r="D37" s="14">
        <v>37</v>
      </c>
      <c r="E37" s="15">
        <v>0.80434782608695654</v>
      </c>
      <c r="F37" s="14">
        <v>35</v>
      </c>
      <c r="G37" s="15">
        <v>0.76086956521739135</v>
      </c>
      <c r="H37" s="27">
        <v>3.0972972972972972</v>
      </c>
    </row>
    <row r="38" spans="1:8" x14ac:dyDescent="0.25">
      <c r="A38" s="51" t="s">
        <v>18</v>
      </c>
      <c r="B38" s="8" t="s">
        <v>1</v>
      </c>
      <c r="C38" s="14">
        <v>3</v>
      </c>
      <c r="D38" s="14">
        <v>3</v>
      </c>
      <c r="E38" s="15">
        <v>1</v>
      </c>
      <c r="F38" s="14">
        <v>3</v>
      </c>
      <c r="G38" s="15">
        <v>1</v>
      </c>
      <c r="H38" s="27">
        <v>4</v>
      </c>
    </row>
    <row r="39" spans="1:8" x14ac:dyDescent="0.25">
      <c r="A39" s="51"/>
      <c r="B39" s="8" t="s">
        <v>2</v>
      </c>
      <c r="C39" s="14" t="s">
        <v>14</v>
      </c>
      <c r="D39" s="14" t="s">
        <v>14</v>
      </c>
      <c r="E39" s="15" t="s">
        <v>14</v>
      </c>
      <c r="F39" s="14" t="s">
        <v>14</v>
      </c>
      <c r="G39" s="15" t="s">
        <v>14</v>
      </c>
      <c r="H39" s="27" t="s">
        <v>14</v>
      </c>
    </row>
    <row r="40" spans="1:8" x14ac:dyDescent="0.25">
      <c r="A40" s="51"/>
      <c r="B40" s="8" t="s">
        <v>3</v>
      </c>
      <c r="C40" s="14" t="s">
        <v>14</v>
      </c>
      <c r="D40" s="14" t="s">
        <v>14</v>
      </c>
      <c r="E40" s="15" t="s">
        <v>14</v>
      </c>
      <c r="F40" s="14" t="s">
        <v>14</v>
      </c>
      <c r="G40" s="15" t="s">
        <v>14</v>
      </c>
      <c r="H40" s="27" t="s">
        <v>14</v>
      </c>
    </row>
    <row r="41" spans="1:8" x14ac:dyDescent="0.25">
      <c r="A41" s="51"/>
      <c r="B41" s="8" t="s">
        <v>4</v>
      </c>
      <c r="C41" s="14" t="s">
        <v>14</v>
      </c>
      <c r="D41" s="14" t="s">
        <v>14</v>
      </c>
      <c r="E41" s="15" t="s">
        <v>14</v>
      </c>
      <c r="F41" s="14" t="s">
        <v>14</v>
      </c>
      <c r="G41" s="15" t="s">
        <v>14</v>
      </c>
      <c r="H41" s="27" t="s">
        <v>14</v>
      </c>
    </row>
    <row r="42" spans="1:8" x14ac:dyDescent="0.25">
      <c r="A42" s="51"/>
      <c r="B42" s="8" t="s">
        <v>5</v>
      </c>
      <c r="C42" s="14" t="s">
        <v>14</v>
      </c>
      <c r="D42" s="14" t="s">
        <v>14</v>
      </c>
      <c r="E42" s="15" t="s">
        <v>14</v>
      </c>
      <c r="F42" s="14" t="s">
        <v>14</v>
      </c>
      <c r="G42" s="15" t="s">
        <v>14</v>
      </c>
      <c r="H42" s="27" t="s">
        <v>14</v>
      </c>
    </row>
    <row r="43" spans="1:8" x14ac:dyDescent="0.25">
      <c r="A43" s="56" t="s">
        <v>59</v>
      </c>
      <c r="B43" s="8" t="s">
        <v>1</v>
      </c>
      <c r="C43" s="14">
        <v>100</v>
      </c>
      <c r="D43" s="14">
        <v>96</v>
      </c>
      <c r="E43" s="15">
        <v>0.96</v>
      </c>
      <c r="F43" s="14">
        <v>86</v>
      </c>
      <c r="G43" s="15">
        <v>0.86</v>
      </c>
      <c r="H43" s="27">
        <v>3.2195652173913047</v>
      </c>
    </row>
    <row r="44" spans="1:8" x14ac:dyDescent="0.25">
      <c r="A44" s="56"/>
      <c r="B44" s="8" t="s">
        <v>2</v>
      </c>
      <c r="C44" s="14">
        <v>92</v>
      </c>
      <c r="D44" s="14">
        <v>86</v>
      </c>
      <c r="E44" s="15">
        <v>0.93478260869565222</v>
      </c>
      <c r="F44" s="14">
        <v>81</v>
      </c>
      <c r="G44" s="15">
        <v>0.88043478260869568</v>
      </c>
      <c r="H44" s="27">
        <v>3.4423529411764706</v>
      </c>
    </row>
    <row r="45" spans="1:8" x14ac:dyDescent="0.25">
      <c r="A45" s="56"/>
      <c r="B45" s="8" t="s">
        <v>3</v>
      </c>
      <c r="C45" s="14">
        <v>86</v>
      </c>
      <c r="D45" s="14">
        <v>78</v>
      </c>
      <c r="E45" s="15">
        <v>0.90697674418604646</v>
      </c>
      <c r="F45" s="14">
        <v>70</v>
      </c>
      <c r="G45" s="15">
        <v>0.81395348837209303</v>
      </c>
      <c r="H45" s="27">
        <v>3.1012987012987012</v>
      </c>
    </row>
    <row r="46" spans="1:8" x14ac:dyDescent="0.25">
      <c r="A46" s="56"/>
      <c r="B46" s="8" t="s">
        <v>4</v>
      </c>
      <c r="C46" s="14">
        <v>82</v>
      </c>
      <c r="D46" s="14">
        <v>70</v>
      </c>
      <c r="E46" s="15">
        <v>0.85365853658536583</v>
      </c>
      <c r="F46" s="14">
        <v>66</v>
      </c>
      <c r="G46" s="15">
        <v>0.80487804878048785</v>
      </c>
      <c r="H46" s="27">
        <v>3.4942028985507245</v>
      </c>
    </row>
    <row r="47" spans="1:8" x14ac:dyDescent="0.25">
      <c r="A47" s="56"/>
      <c r="B47" s="8" t="s">
        <v>5</v>
      </c>
      <c r="C47" s="14">
        <v>69</v>
      </c>
      <c r="D47" s="14">
        <v>60</v>
      </c>
      <c r="E47" s="15">
        <v>0.86956521739130432</v>
      </c>
      <c r="F47" s="14">
        <v>58</v>
      </c>
      <c r="G47" s="15">
        <v>0.84057971014492749</v>
      </c>
      <c r="H47" s="27">
        <v>3.5550000000000002</v>
      </c>
    </row>
    <row r="48" spans="1:8" x14ac:dyDescent="0.25">
      <c r="A48" s="56" t="s">
        <v>60</v>
      </c>
      <c r="B48" s="8" t="s">
        <v>1</v>
      </c>
      <c r="C48" s="14">
        <v>17</v>
      </c>
      <c r="D48" s="14">
        <v>16</v>
      </c>
      <c r="E48" s="15">
        <v>0.94117647058823528</v>
      </c>
      <c r="F48" s="14">
        <v>15</v>
      </c>
      <c r="G48" s="15">
        <v>0.88235294117647056</v>
      </c>
      <c r="H48" s="27">
        <v>3.0533333333333337</v>
      </c>
    </row>
    <row r="49" spans="1:8" x14ac:dyDescent="0.25">
      <c r="A49" s="56"/>
      <c r="B49" s="8" t="s">
        <v>2</v>
      </c>
      <c r="C49" s="14">
        <v>18</v>
      </c>
      <c r="D49" s="14">
        <v>17</v>
      </c>
      <c r="E49" s="15">
        <v>0.94444444444444442</v>
      </c>
      <c r="F49" s="14">
        <v>13</v>
      </c>
      <c r="G49" s="15">
        <v>0.72222222222222221</v>
      </c>
      <c r="H49" s="27">
        <v>2.7647058823529411</v>
      </c>
    </row>
    <row r="50" spans="1:8" x14ac:dyDescent="0.25">
      <c r="A50" s="56"/>
      <c r="B50" s="8" t="s">
        <v>3</v>
      </c>
      <c r="C50" s="14">
        <v>27</v>
      </c>
      <c r="D50" s="14">
        <v>22</v>
      </c>
      <c r="E50" s="15">
        <v>0.81481481481481477</v>
      </c>
      <c r="F50" s="14">
        <v>17</v>
      </c>
      <c r="G50" s="15">
        <v>0.62962962962962965</v>
      </c>
      <c r="H50" s="27">
        <v>2.7590909090909088</v>
      </c>
    </row>
    <row r="51" spans="1:8" x14ac:dyDescent="0.25">
      <c r="A51" s="56"/>
      <c r="B51" s="8" t="s">
        <v>4</v>
      </c>
      <c r="C51" s="14">
        <v>27</v>
      </c>
      <c r="D51" s="14">
        <v>24</v>
      </c>
      <c r="E51" s="15">
        <v>0.88888888888888884</v>
      </c>
      <c r="F51" s="14">
        <v>23</v>
      </c>
      <c r="G51" s="15">
        <v>0.85185185185185186</v>
      </c>
      <c r="H51" s="27">
        <v>3.5583333333333331</v>
      </c>
    </row>
    <row r="52" spans="1:8" x14ac:dyDescent="0.25">
      <c r="A52" s="56"/>
      <c r="B52" s="8" t="s">
        <v>5</v>
      </c>
      <c r="C52" s="14">
        <v>17</v>
      </c>
      <c r="D52" s="14">
        <v>12</v>
      </c>
      <c r="E52" s="15">
        <v>0.70588235294117652</v>
      </c>
      <c r="F52" s="14">
        <v>12</v>
      </c>
      <c r="G52" s="15">
        <v>0.70588235294117652</v>
      </c>
      <c r="H52" s="27">
        <v>3.6666666666666665</v>
      </c>
    </row>
    <row r="53" spans="1:8" x14ac:dyDescent="0.25">
      <c r="A53" s="56" t="s">
        <v>61</v>
      </c>
      <c r="B53" s="8" t="s">
        <v>1</v>
      </c>
      <c r="C53" s="14">
        <v>12</v>
      </c>
      <c r="D53" s="14">
        <v>12</v>
      </c>
      <c r="E53" s="15">
        <v>1</v>
      </c>
      <c r="F53" s="14">
        <v>12</v>
      </c>
      <c r="G53" s="15">
        <v>1</v>
      </c>
      <c r="H53" s="27">
        <v>3.4750000000000001</v>
      </c>
    </row>
    <row r="54" spans="1:8" x14ac:dyDescent="0.25">
      <c r="A54" s="56"/>
      <c r="B54" s="8" t="s">
        <v>2</v>
      </c>
      <c r="C54" s="14">
        <v>11</v>
      </c>
      <c r="D54" s="14">
        <v>11</v>
      </c>
      <c r="E54" s="15">
        <v>1</v>
      </c>
      <c r="F54" s="14">
        <v>10</v>
      </c>
      <c r="G54" s="15">
        <v>0.90909090909090906</v>
      </c>
      <c r="H54" s="27">
        <v>3.1545454545454543</v>
      </c>
    </row>
    <row r="55" spans="1:8" x14ac:dyDescent="0.25">
      <c r="A55" s="56"/>
      <c r="B55" s="8" t="s">
        <v>3</v>
      </c>
      <c r="C55" s="14">
        <v>9</v>
      </c>
      <c r="D55" s="14">
        <v>8</v>
      </c>
      <c r="E55" s="15">
        <v>0.88888888888888884</v>
      </c>
      <c r="F55" s="14">
        <v>8</v>
      </c>
      <c r="G55" s="15">
        <v>0.88888888888888884</v>
      </c>
      <c r="H55" s="27">
        <v>3.7124999999999999</v>
      </c>
    </row>
    <row r="56" spans="1:8" x14ac:dyDescent="0.25">
      <c r="A56" s="56"/>
      <c r="B56" s="8" t="s">
        <v>4</v>
      </c>
      <c r="C56" s="14">
        <v>4</v>
      </c>
      <c r="D56" s="14">
        <v>4</v>
      </c>
      <c r="E56" s="15">
        <v>1</v>
      </c>
      <c r="F56" s="14">
        <v>4</v>
      </c>
      <c r="G56" s="15">
        <v>1</v>
      </c>
      <c r="H56" s="27">
        <v>3.9250000000000003</v>
      </c>
    </row>
    <row r="57" spans="1:8" x14ac:dyDescent="0.25">
      <c r="A57" s="56"/>
      <c r="B57" s="8" t="s">
        <v>5</v>
      </c>
      <c r="C57" s="14">
        <v>3</v>
      </c>
      <c r="D57" s="14">
        <v>3</v>
      </c>
      <c r="E57" s="15">
        <v>1</v>
      </c>
      <c r="F57" s="14">
        <v>3</v>
      </c>
      <c r="G57" s="15">
        <v>1</v>
      </c>
      <c r="H57" s="27">
        <v>4</v>
      </c>
    </row>
  </sheetData>
  <mergeCells count="11">
    <mergeCell ref="A33:A37"/>
    <mergeCell ref="A38:A42"/>
    <mergeCell ref="A43:A47"/>
    <mergeCell ref="A48:A52"/>
    <mergeCell ref="A53:A57"/>
    <mergeCell ref="A28:A32"/>
    <mergeCell ref="A2:A6"/>
    <mergeCell ref="A7:A11"/>
    <mergeCell ref="A13:A17"/>
    <mergeCell ref="A18:A22"/>
    <mergeCell ref="A23:A27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A15" sqref="A15"/>
    </sheetView>
  </sheetViews>
  <sheetFormatPr defaultRowHeight="15" x14ac:dyDescent="0.25"/>
  <cols>
    <col min="1" max="1" width="23.28515625" customWidth="1"/>
  </cols>
  <sheetData>
    <row r="1" spans="1:6" x14ac:dyDescent="0.25">
      <c r="A1" s="60" t="s">
        <v>41</v>
      </c>
      <c r="B1" s="61"/>
      <c r="C1" s="61"/>
      <c r="D1" s="61"/>
      <c r="E1" s="61"/>
      <c r="F1" s="61"/>
    </row>
    <row r="2" spans="1:6" x14ac:dyDescent="0.25">
      <c r="A2" s="62" t="s">
        <v>84</v>
      </c>
      <c r="B2" s="63" t="s">
        <v>85</v>
      </c>
      <c r="C2" s="63"/>
      <c r="D2" s="63"/>
      <c r="E2" s="63"/>
      <c r="F2" s="63"/>
    </row>
    <row r="3" spans="1:6" x14ac:dyDescent="0.25">
      <c r="A3" s="62"/>
      <c r="B3" s="7" t="s">
        <v>73</v>
      </c>
      <c r="C3" s="7" t="s">
        <v>74</v>
      </c>
      <c r="D3" s="7" t="s">
        <v>75</v>
      </c>
      <c r="E3" s="7" t="s">
        <v>76</v>
      </c>
      <c r="F3" s="7" t="s">
        <v>77</v>
      </c>
    </row>
    <row r="4" spans="1:6" x14ac:dyDescent="0.25">
      <c r="A4" s="12" t="s">
        <v>72</v>
      </c>
      <c r="B4" s="6">
        <v>9</v>
      </c>
      <c r="C4" s="6">
        <v>2</v>
      </c>
      <c r="D4" s="6">
        <v>3</v>
      </c>
      <c r="E4" s="6">
        <v>2</v>
      </c>
      <c r="F4" s="6">
        <v>9</v>
      </c>
    </row>
    <row r="5" spans="1:6" x14ac:dyDescent="0.25">
      <c r="A5" s="12" t="s">
        <v>78</v>
      </c>
      <c r="B5" s="6">
        <v>13</v>
      </c>
      <c r="C5" s="6">
        <v>9</v>
      </c>
      <c r="D5" s="6">
        <v>7</v>
      </c>
      <c r="E5" s="6">
        <v>7</v>
      </c>
      <c r="F5" s="6">
        <v>8</v>
      </c>
    </row>
  </sheetData>
  <mergeCells count="3">
    <mergeCell ref="A1:F1"/>
    <mergeCell ref="A2:A3"/>
    <mergeCell ref="B2:F2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sqref="A1:A1048576"/>
    </sheetView>
  </sheetViews>
  <sheetFormatPr defaultRowHeight="15" x14ac:dyDescent="0.25"/>
  <cols>
    <col min="1" max="1" width="15.42578125" style="40" customWidth="1"/>
    <col min="2" max="11" width="11.7109375" style="22" customWidth="1"/>
  </cols>
  <sheetData>
    <row r="1" spans="1:11" ht="45" x14ac:dyDescent="0.25">
      <c r="A1" s="39" t="s">
        <v>37</v>
      </c>
      <c r="B1" s="13" t="s">
        <v>62</v>
      </c>
      <c r="C1" s="13" t="s">
        <v>63</v>
      </c>
      <c r="D1" s="13" t="s">
        <v>64</v>
      </c>
      <c r="E1" s="13" t="s">
        <v>65</v>
      </c>
      <c r="F1" s="13" t="s">
        <v>66</v>
      </c>
      <c r="G1" s="13" t="s">
        <v>67</v>
      </c>
      <c r="H1" s="13" t="s">
        <v>68</v>
      </c>
      <c r="I1" s="13" t="s">
        <v>69</v>
      </c>
      <c r="J1" s="13" t="s">
        <v>70</v>
      </c>
      <c r="K1" s="13" t="s">
        <v>71</v>
      </c>
    </row>
    <row r="2" spans="1:11" x14ac:dyDescent="0.25">
      <c r="A2" s="29" t="s">
        <v>1</v>
      </c>
      <c r="B2" s="33">
        <v>9</v>
      </c>
      <c r="C2" s="34">
        <v>1048.9995780000002</v>
      </c>
      <c r="D2" s="35">
        <v>450.33037606250548</v>
      </c>
      <c r="E2" s="34">
        <v>34.966652600000003</v>
      </c>
      <c r="F2" s="34">
        <v>2.3293999999999997</v>
      </c>
      <c r="G2" s="36">
        <v>1.4803999999999997</v>
      </c>
      <c r="H2" s="35">
        <v>15.01101253541685</v>
      </c>
      <c r="I2" s="33">
        <v>213</v>
      </c>
      <c r="J2" s="33">
        <v>260</v>
      </c>
      <c r="K2" s="37">
        <v>0.81923076923076921</v>
      </c>
    </row>
    <row r="3" spans="1:11" x14ac:dyDescent="0.25">
      <c r="A3" s="29" t="s">
        <v>2</v>
      </c>
      <c r="B3" s="33">
        <v>10</v>
      </c>
      <c r="C3" s="34">
        <v>1138.999722</v>
      </c>
      <c r="D3" s="35">
        <v>445.28704093201463</v>
      </c>
      <c r="E3" s="34">
        <v>37.966657400000003</v>
      </c>
      <c r="F3" s="34">
        <v>2.5578999999999996</v>
      </c>
      <c r="G3" s="36">
        <v>1.5758999999999996</v>
      </c>
      <c r="H3" s="35">
        <v>14.842901364400488</v>
      </c>
      <c r="I3" s="33">
        <v>220</v>
      </c>
      <c r="J3" s="33">
        <v>290</v>
      </c>
      <c r="K3" s="37">
        <v>0.75862068965517238</v>
      </c>
    </row>
    <row r="4" spans="1:11" x14ac:dyDescent="0.25">
      <c r="A4" s="29" t="s">
        <v>3</v>
      </c>
      <c r="B4" s="33">
        <v>9</v>
      </c>
      <c r="C4" s="34">
        <v>807.62843839499999</v>
      </c>
      <c r="D4" s="35">
        <v>317.090081819788</v>
      </c>
      <c r="E4" s="34">
        <v>26.9209479465</v>
      </c>
      <c r="F4" s="34">
        <v>2.5469999999999997</v>
      </c>
      <c r="G4" s="36">
        <v>2.5469999999999997</v>
      </c>
      <c r="H4" s="35">
        <v>10.569669393992934</v>
      </c>
      <c r="I4" s="33">
        <v>199</v>
      </c>
      <c r="J4" s="33">
        <v>270</v>
      </c>
      <c r="K4" s="37">
        <v>0.73703703703703705</v>
      </c>
    </row>
    <row r="5" spans="1:11" x14ac:dyDescent="0.25">
      <c r="A5" s="29" t="s">
        <v>4</v>
      </c>
      <c r="B5" s="33">
        <v>10</v>
      </c>
      <c r="C5" s="36">
        <v>1016.999595</v>
      </c>
      <c r="D5" s="38">
        <v>393.81954577137537</v>
      </c>
      <c r="E5" s="36">
        <v>33.899986500000004</v>
      </c>
      <c r="F5" s="36">
        <v>2.5824000000000007</v>
      </c>
      <c r="G5" s="36">
        <v>1.7325000000000008</v>
      </c>
      <c r="H5" s="38">
        <v>13.12731819237918</v>
      </c>
      <c r="I5" s="33">
        <v>203</v>
      </c>
      <c r="J5" s="33">
        <v>310</v>
      </c>
      <c r="K5" s="37">
        <v>0.65483870967741931</v>
      </c>
    </row>
    <row r="6" spans="1:11" x14ac:dyDescent="0.25">
      <c r="A6" s="29" t="s">
        <v>5</v>
      </c>
      <c r="B6" s="33">
        <v>8</v>
      </c>
      <c r="C6" s="34">
        <v>777.19972799999994</v>
      </c>
      <c r="D6" s="35">
        <v>342.922576773738</v>
      </c>
      <c r="E6" s="34">
        <v>25.906657599999999</v>
      </c>
      <c r="F6" s="34">
        <v>2.2664000000000004</v>
      </c>
      <c r="G6" s="36">
        <v>2.2664000000000004</v>
      </c>
      <c r="H6" s="35">
        <v>11.430752559124601</v>
      </c>
      <c r="I6" s="33">
        <v>154</v>
      </c>
      <c r="J6" s="33">
        <v>280</v>
      </c>
      <c r="K6" s="37">
        <v>0.55000000000000004</v>
      </c>
    </row>
  </sheetData>
  <printOptions horizontalCentered="1"/>
  <pageMargins left="0.7" right="0.7" top="0.75" bottom="0.75" header="0.3" footer="0.3"/>
  <pageSetup scale="92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Student Characteristics</vt:lpstr>
      <vt:lpstr>Success Rates by Course</vt:lpstr>
      <vt:lpstr>Success Rates by DE</vt:lpstr>
      <vt:lpstr>Success Rates by Demographics</vt:lpstr>
      <vt:lpstr>Awards</vt:lpstr>
      <vt:lpstr>Productivity</vt:lpstr>
    </vt:vector>
  </TitlesOfParts>
  <Company>GCCCD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</dc:creator>
  <cp:lastModifiedBy>Windows User</cp:lastModifiedBy>
  <cp:lastPrinted>2017-09-26T22:53:35Z</cp:lastPrinted>
  <dcterms:created xsi:type="dcterms:W3CDTF">2017-09-05T19:46:57Z</dcterms:created>
  <dcterms:modified xsi:type="dcterms:W3CDTF">2018-01-29T17:48:00Z</dcterms:modified>
</cp:coreProperties>
</file>